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Завучи\БлизнякОМ\Отчеты по ВПР\"/>
    </mc:Choice>
  </mc:AlternateContent>
  <bookViews>
    <workbookView xWindow="0" yWindow="0" windowWidth="23970" windowHeight="9600"/>
  </bookViews>
  <sheets>
    <sheet name="Анализ" sheetId="1" r:id="rId1"/>
  </sheets>
  <definedNames>
    <definedName name="_xlnm._FilterDatabase" localSheetId="0" hidden="1">Анализ!$A$2:$AC$14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" i="1" l="1"/>
  <c r="AE6" i="1"/>
  <c r="C18" i="1" l="1"/>
  <c r="C25" i="1" s="1"/>
  <c r="U6" i="1"/>
  <c r="F18" i="1" s="1"/>
  <c r="F10" i="1"/>
  <c r="M6" i="1"/>
  <c r="E25" i="1" s="1"/>
  <c r="C10" i="1"/>
  <c r="AN6" i="1"/>
  <c r="H25" i="1" s="1"/>
  <c r="AM6" i="1"/>
  <c r="H18" i="1" s="1"/>
  <c r="AL6" i="1"/>
  <c r="H10" i="1" s="1"/>
  <c r="G25" i="1"/>
  <c r="G18" i="1"/>
  <c r="G10" i="1"/>
  <c r="L6" i="1"/>
  <c r="E18" i="1" s="1"/>
  <c r="K6" i="1"/>
  <c r="E10" i="1" s="1"/>
  <c r="V6" i="1"/>
  <c r="F25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<sst xmlns="http://schemas.openxmlformats.org/spreadsheetml/2006/main" count="33" uniqueCount="21">
  <si>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</si>
  <si>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</si>
  <si>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</si>
  <si>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</si>
  <si>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</si>
  <si>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</si>
  <si>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</si>
  <si>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</si>
  <si>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</si>
  <si>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</si>
  <si>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</si>
  <si>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</si>
  <si>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</si>
  <si>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</si>
  <si>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</si>
  <si>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</si>
  <si>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</si>
  <si>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</si>
  <si>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</si>
  <si>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физика</t>
  </si>
  <si>
    <t>9б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</si>
</sst>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3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7" fillId="15" borderId="7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Анализ!$C$10:$C$10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Анализ!$D$10:$D$10</c:f>
            </c:numRef>
          </c:val>
          <c:extLst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Анализ!$C$10:$C$10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Анализ!$E$10:$E$10</c:f>
              <c:numCache>
                <c:formatCode>0%</c:formatCode>
                <c:ptCount val="1"/>
                <c:pt idx="0">
                  <c:v>0.6470588235294118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Анализ!$C$10:$C$10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Анализ!$F$10:$F$10</c:f>
              <c:numCache>
                <c:formatCode>0%</c:formatCode>
                <c:ptCount val="1"/>
                <c:pt idx="0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Анализ!$C$10:$C$10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Анализ!$G$10:$G$10</c:f>
              <c:numCache>
                <c:formatCode>0%</c:formatCode>
                <c:ptCount val="1"/>
                <c:pt idx="0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Анализ!$C$10:$C$10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Анализ!$H$10:$H$10</c:f>
              <c:numCache>
                <c:formatCode>0%</c:formatCode>
                <c:ptCount val="1"/>
                <c:pt idx="0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476520"/>
        <c:axId val="389486032"/>
      </c:barChart>
      <c:catAx>
        <c:axId val="38947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86032"/>
        <c:crosses val="autoZero"/>
        <c:auto val="1"/>
        <c:lblAlgn val="ctr"/>
        <c:lblOffset val="100"/>
        <c:noMultiLvlLbl val="0"/>
      </c:catAx>
      <c:valAx>
        <c:axId val="389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7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Анализ!$C$17:$C$18</c:f>
              <c:strCache>
                <c:ptCount val="2"/>
                <c:pt idx="1">
                  <c:v>9б</c:v>
                </c:pt>
              </c:strCache>
            </c:strRef>
          </c:cat>
          <c:val>
            <c:numRef>
              <c:f>Анализ!$D$17:$D$18</c:f>
            </c:numRef>
          </c:val>
          <c:extLst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Анализ!$C$17:$C$18</c:f>
              <c:strCache>
                <c:ptCount val="2"/>
                <c:pt idx="1">
                  <c:v>9б</c:v>
                </c:pt>
              </c:strCache>
            </c:strRef>
          </c:cat>
          <c:val>
            <c:numRef>
              <c:f>Анализ!$E$17:$E$18</c:f>
              <c:numCache>
                <c:formatCode>0%</c:formatCode>
                <c:ptCount val="2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Анализ!$C$17:$C$18</c:f>
              <c:strCache>
                <c:ptCount val="2"/>
                <c:pt idx="1">
                  <c:v>9б</c:v>
                </c:pt>
              </c:strCache>
            </c:strRef>
          </c:cat>
          <c:val>
            <c:numRef>
              <c:f>Анализ!$F$17:$F$18</c:f>
              <c:numCache>
                <c:formatCode>0%</c:formatCode>
                <c:ptCount val="2"/>
                <c:pt idx="1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Анализ!$C$17:$C$18</c:f>
              <c:strCache>
                <c:ptCount val="2"/>
                <c:pt idx="1">
                  <c:v>9б</c:v>
                </c:pt>
              </c:strCache>
            </c:strRef>
          </c:cat>
          <c:val>
            <c:numRef>
              <c:f>Анализ!$G$17:$G$18</c:f>
              <c:numCache>
                <c:formatCode>0%</c:formatCode>
                <c:ptCount val="2"/>
                <c:pt idx="1">
                  <c:v>0.81481481481481477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Анализ!$C$17:$C$18</c:f>
              <c:strCache>
                <c:ptCount val="2"/>
                <c:pt idx="1">
                  <c:v>9б</c:v>
                </c:pt>
              </c:strCache>
            </c:strRef>
          </c:cat>
          <c:val>
            <c:numRef>
              <c:f>Анализ!$H$17:$H$18</c:f>
              <c:numCache>
                <c:formatCode>0%</c:formatCode>
                <c:ptCount val="2"/>
                <c:pt idx="1">
                  <c:v>0.90909090909090906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654080"/>
        <c:axId val="460654408"/>
      </c:barChart>
      <c:catAx>
        <c:axId val="4606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408"/>
        <c:crosses val="autoZero"/>
        <c:auto val="1"/>
        <c:lblAlgn val="ctr"/>
        <c:lblOffset val="100"/>
        <c:noMultiLvlLbl val="0"/>
      </c:catAx>
      <c:valAx>
        <c:axId val="46065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Анализ!$C$25:$C$25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Анализ!$D$25:$D$25</c:f>
            </c:numRef>
          </c:val>
          <c:extLst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Анализ!$C$25:$C$25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Анализ!$E$25:$E$25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Анализ!$C$25:$C$25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Анализ!$F$25:$F$25</c:f>
              <c:numCache>
                <c:formatCode>0%</c:formatCode>
                <c:ptCount val="1"/>
                <c:pt idx="0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Анализ!$C$25:$C$25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Анализ!$G$25:$G$25</c:f>
              <c:numCache>
                <c:formatCode>0%</c:formatCode>
                <c:ptCount val="1"/>
                <c:pt idx="0">
                  <c:v>0.18518518518518517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Анализ!$C$25:$C$25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Анализ!$H$25:$H$25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015888"/>
        <c:axId val="460655064"/>
      </c:barChart>
      <c:catAx>
        <c:axId val="38701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5064"/>
        <c:crosses val="autoZero"/>
        <c:auto val="1"/>
        <c:lblAlgn val="ctr"/>
        <c:lblOffset val="100"/>
        <c:noMultiLvlLbl val="0"/>
      </c:catAx>
      <c:valAx>
        <c:axId val="46065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01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60777</xdr:colOff>
      <xdr:row>6</xdr:row>
      <xdr:rowOff>150133</xdr:rowOff>
    </xdr:from>
    <xdr:to>
      <xdr:col>42</xdr:col>
      <xdr:colOff>259896</xdr:colOff>
      <xdr:row>12</xdr:row>
      <xdr:rowOff>146958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14</xdr:row>
      <xdr:rowOff>97971</xdr:rowOff>
    </xdr:from>
    <xdr:to>
      <xdr:col>38</xdr:col>
      <xdr:colOff>21770</xdr:colOff>
      <xdr:row>21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23</xdr:row>
      <xdr:rowOff>41564</xdr:rowOff>
    </xdr:from>
    <xdr:to>
      <xdr:col>37</xdr:col>
      <xdr:colOff>401781</xdr:colOff>
      <xdr:row>31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5"/>
  <sheetViews>
    <sheetView tabSelected="1" zoomScale="84" zoomScaleNormal="84" workbookViewId="0">
      <selection activeCell="A26" sqref="A26:XFD26"/>
    </sheetView>
  </sheetViews>
  <sheetFormatPr defaultRowHeight="15" x14ac:dyDescent="0.2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43" t="s">
        <v>11</v>
      </c>
      <c r="B2" s="44"/>
      <c r="C2" s="44"/>
      <c r="D2" s="45"/>
      <c r="E2" s="45"/>
      <c r="F2" s="45"/>
      <c r="G2" s="45"/>
      <c r="H2" s="44"/>
      <c r="I2" s="44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6"/>
    </row>
    <row r="3" spans="1:40" ht="18" customHeight="1" x14ac:dyDescent="0.35">
      <c r="B3" s="11" t="s">
        <v>12</v>
      </c>
      <c r="C3" s="8"/>
      <c r="D3" s="47" t="s">
        <v>19</v>
      </c>
      <c r="E3" s="48"/>
      <c r="F3" s="48"/>
      <c r="G3" s="49"/>
      <c r="H3" s="50" t="s">
        <v>13</v>
      </c>
      <c r="I3" s="51"/>
      <c r="J3" s="5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4"/>
    </row>
    <row r="4" spans="1:40" ht="18" customHeight="1" x14ac:dyDescent="0.25">
      <c r="A4" s="6" t="s">
        <v>0</v>
      </c>
      <c r="B4" s="5"/>
      <c r="C4" s="5"/>
      <c r="D4" s="55" t="s">
        <v>15</v>
      </c>
      <c r="E4" s="56"/>
      <c r="F4" s="56"/>
      <c r="G4" s="56"/>
      <c r="H4" s="56"/>
      <c r="I4" s="56"/>
      <c r="J4" s="56"/>
      <c r="K4" s="56"/>
      <c r="L4" s="56"/>
      <c r="M4" s="57"/>
      <c r="N4" s="58" t="s">
        <v>16</v>
      </c>
      <c r="O4" s="59"/>
      <c r="P4" s="59"/>
      <c r="Q4" s="59"/>
      <c r="R4" s="59"/>
      <c r="S4" s="59"/>
      <c r="T4" s="59"/>
      <c r="U4" s="59"/>
      <c r="V4" s="59"/>
      <c r="W4" s="60" t="s">
        <v>14</v>
      </c>
      <c r="X4" s="60"/>
      <c r="Y4" s="60"/>
      <c r="Z4" s="60"/>
      <c r="AA4" s="60"/>
      <c r="AB4" s="60"/>
      <c r="AC4" s="60"/>
      <c r="AD4" s="60"/>
      <c r="AE4" s="60"/>
      <c r="AF4" s="41" t="s">
        <v>17</v>
      </c>
      <c r="AG4" s="41"/>
      <c r="AH4" s="41"/>
      <c r="AI4" s="41"/>
      <c r="AJ4" s="41"/>
      <c r="AK4" s="41"/>
      <c r="AL4" s="41"/>
      <c r="AM4" s="41"/>
      <c r="AN4" s="41"/>
    </row>
    <row r="5" spans="1:40" ht="31.5" customHeight="1" x14ac:dyDescent="0.25">
      <c r="A5" s="52" t="s">
        <v>1</v>
      </c>
      <c r="B5" s="53"/>
      <c r="C5" s="53" t="s">
        <v>2</v>
      </c>
      <c r="D5" s="53"/>
      <c r="E5" s="54" t="s">
        <v>9</v>
      </c>
      <c r="F5" s="54"/>
      <c r="G5" s="16">
        <v>5</v>
      </c>
      <c r="H5" s="16">
        <v>4</v>
      </c>
      <c r="I5" s="16">
        <v>3</v>
      </c>
      <c r="J5" s="16">
        <v>2</v>
      </c>
      <c r="K5" s="17" t="s">
        <v>7</v>
      </c>
      <c r="L5" s="17" t="s">
        <v>8</v>
      </c>
      <c r="M5" s="18" t="s">
        <v>10</v>
      </c>
      <c r="N5" s="54" t="s">
        <v>9</v>
      </c>
      <c r="O5" s="54"/>
      <c r="P5" s="7" t="s">
        <v>3</v>
      </c>
      <c r="Q5" s="20" t="s">
        <v>4</v>
      </c>
      <c r="R5" s="20" t="s">
        <v>5</v>
      </c>
      <c r="S5" s="20" t="s">
        <v>6</v>
      </c>
      <c r="T5" s="17" t="s">
        <v>7</v>
      </c>
      <c r="U5" s="17" t="s">
        <v>8</v>
      </c>
      <c r="V5" s="19" t="s">
        <v>10</v>
      </c>
      <c r="W5" s="54" t="s">
        <v>9</v>
      </c>
      <c r="X5" s="54"/>
      <c r="Y5" s="24">
        <v>5</v>
      </c>
      <c r="Z5" s="24">
        <v>4</v>
      </c>
      <c r="AA5" s="24">
        <v>3</v>
      </c>
      <c r="AB5" s="24">
        <v>2</v>
      </c>
      <c r="AC5" s="17" t="s">
        <v>7</v>
      </c>
      <c r="AD5" s="17" t="s">
        <v>8</v>
      </c>
      <c r="AE5" s="19" t="s">
        <v>10</v>
      </c>
      <c r="AF5" s="42" t="s">
        <v>9</v>
      </c>
      <c r="AG5" s="42"/>
      <c r="AH5" s="22">
        <v>5</v>
      </c>
      <c r="AI5" s="22">
        <v>4</v>
      </c>
      <c r="AJ5" s="22">
        <v>3</v>
      </c>
      <c r="AK5" s="22">
        <v>2</v>
      </c>
      <c r="AL5" s="17" t="s">
        <v>7</v>
      </c>
      <c r="AM5" s="17" t="s">
        <v>8</v>
      </c>
      <c r="AN5" s="19" t="s">
        <v>10</v>
      </c>
    </row>
    <row r="6" spans="1:40" ht="18" customHeight="1" x14ac:dyDescent="0.3">
      <c r="A6" s="38" t="s">
        <v>20</v>
      </c>
      <c r="B6" s="38"/>
      <c r="C6" s="39">
        <v>34</v>
      </c>
      <c r="D6" s="39"/>
      <c r="E6" s="40">
        <v>34</v>
      </c>
      <c r="F6" s="40"/>
      <c r="G6" s="26">
        <v>5</v>
      </c>
      <c r="H6" s="26">
        <v>17</v>
      </c>
      <c r="I6" s="26">
        <v>12</v>
      </c>
      <c r="J6" s="26">
        <v>0</v>
      </c>
      <c r="K6" s="9">
        <f>(G6+H6)/E6</f>
        <v>0.6470588235294118</v>
      </c>
      <c r="L6" s="9">
        <f>(G6+H6+I6)/E6</f>
        <v>1</v>
      </c>
      <c r="M6" s="10">
        <f>J6/E6</f>
        <v>0</v>
      </c>
      <c r="N6" s="40">
        <v>25</v>
      </c>
      <c r="O6" s="40"/>
      <c r="P6" s="21">
        <v>0</v>
      </c>
      <c r="Q6" s="21">
        <v>4</v>
      </c>
      <c r="R6" s="21">
        <v>12</v>
      </c>
      <c r="S6" s="21">
        <v>9</v>
      </c>
      <c r="T6" s="9">
        <v>0.09</v>
      </c>
      <c r="U6" s="9">
        <f>(P6+Q6+R6)/N6</f>
        <v>0.64</v>
      </c>
      <c r="V6" s="10">
        <f>S6/N6</f>
        <v>0.36</v>
      </c>
      <c r="W6" s="40">
        <v>27</v>
      </c>
      <c r="X6" s="40"/>
      <c r="Y6" s="25">
        <v>2</v>
      </c>
      <c r="Z6" s="25">
        <v>3</v>
      </c>
      <c r="AA6" s="25">
        <v>17</v>
      </c>
      <c r="AB6" s="25">
        <v>5</v>
      </c>
      <c r="AC6" s="9">
        <v>0.09</v>
      </c>
      <c r="AD6" s="9">
        <f>(Y6+Z6+AA6)/W6</f>
        <v>0.81481481481481477</v>
      </c>
      <c r="AE6" s="10">
        <f>AB6/W6</f>
        <v>0.18518518518518517</v>
      </c>
      <c r="AF6" s="40">
        <v>33</v>
      </c>
      <c r="AG6" s="40"/>
      <c r="AH6" s="23">
        <v>3</v>
      </c>
      <c r="AI6" s="23">
        <v>11</v>
      </c>
      <c r="AJ6" s="23">
        <v>19</v>
      </c>
      <c r="AK6" s="23">
        <v>0</v>
      </c>
      <c r="AL6" s="9">
        <f>(AG6+AI6)/AF6</f>
        <v>0.33333333333333331</v>
      </c>
      <c r="AM6" s="9">
        <f>(AG6+AI6+AJ6)/AF6</f>
        <v>0.90909090909090906</v>
      </c>
      <c r="AN6" s="10">
        <f>AK6/AF6</f>
        <v>0</v>
      </c>
    </row>
    <row r="7" spans="1:40" ht="18.75" x14ac:dyDescent="0.25">
      <c r="U7" s="27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40" x14ac:dyDescent="0.25"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40" x14ac:dyDescent="0.25">
      <c r="E9" s="35"/>
      <c r="F9" s="35"/>
      <c r="G9" s="35"/>
      <c r="H9" s="35"/>
    </row>
    <row r="10" spans="1:40" x14ac:dyDescent="0.25">
      <c r="C10" s="29" t="str">
        <f>A6</f>
        <v>9б</v>
      </c>
      <c r="D10" s="30"/>
      <c r="E10" s="31">
        <f>K6</f>
        <v>0.6470588235294118</v>
      </c>
      <c r="F10" s="32">
        <f>T6</f>
        <v>0.09</v>
      </c>
      <c r="G10" s="33">
        <f>AC6</f>
        <v>0.09</v>
      </c>
      <c r="H10" s="34">
        <f>AL6</f>
        <v>0.33333333333333331</v>
      </c>
    </row>
    <row r="11" spans="1:40" x14ac:dyDescent="0.25">
      <c r="E11" t="s">
        <v>18</v>
      </c>
    </row>
    <row r="16" spans="1:40" ht="23.25" x14ac:dyDescent="0.35">
      <c r="R16" s="28"/>
    </row>
    <row r="18" spans="3:8" x14ac:dyDescent="0.25">
      <c r="C18" s="29" t="str">
        <f>A6</f>
        <v>9б</v>
      </c>
      <c r="D18" s="30"/>
      <c r="E18" s="31">
        <f>L6</f>
        <v>1</v>
      </c>
      <c r="F18" s="37">
        <f>U6</f>
        <v>0.64</v>
      </c>
      <c r="G18" s="33">
        <f>AD6</f>
        <v>0.81481481481481477</v>
      </c>
      <c r="H18" s="34">
        <f>AM6</f>
        <v>0.90909090909090906</v>
      </c>
    </row>
    <row r="25" spans="3:8" x14ac:dyDescent="0.25">
      <c r="C25" s="36" t="str">
        <f>C18</f>
        <v>9б</v>
      </c>
      <c r="D25" s="30"/>
      <c r="E25" s="31">
        <f>M6</f>
        <v>0</v>
      </c>
      <c r="F25" s="37">
        <f>V6</f>
        <v>0.36</v>
      </c>
      <c r="G25" s="33">
        <f>AE6</f>
        <v>0.18518518518518517</v>
      </c>
      <c r="H25" s="34">
        <f>AN6</f>
        <v>0</v>
      </c>
    </row>
  </sheetData>
  <mergeCells count="19">
    <mergeCell ref="A2:AB2"/>
    <mergeCell ref="D3:G3"/>
    <mergeCell ref="H3:J3"/>
    <mergeCell ref="A5:B5"/>
    <mergeCell ref="C5:D5"/>
    <mergeCell ref="E5:F5"/>
    <mergeCell ref="D4:M4"/>
    <mergeCell ref="N4:V4"/>
    <mergeCell ref="W4:AE4"/>
    <mergeCell ref="N5:O5"/>
    <mergeCell ref="W5:X5"/>
    <mergeCell ref="A6:B6"/>
    <mergeCell ref="C6:D6"/>
    <mergeCell ref="E6:F6"/>
    <mergeCell ref="N6:O6"/>
    <mergeCell ref="AF4:AN4"/>
    <mergeCell ref="AF5:AG5"/>
    <mergeCell ref="AF6:AG6"/>
    <mergeCell ref="W6:X6"/>
  </mergeCells>
  <conditionalFormatting sqref="L6 U7">
    <cfRule type="cellIs" dxfId="3" priority="17" operator="lessThan">
      <formula>0.5</formula>
    </cfRule>
  </conditionalFormatting>
  <conditionalFormatting sqref="AM6">
    <cfRule type="cellIs" dxfId="2" priority="6" operator="lessThan">
      <formula>0.5</formula>
    </cfRule>
  </conditionalFormatting>
  <conditionalFormatting sqref="U6">
    <cfRule type="cellIs" dxfId="1" priority="8" operator="lessThan">
      <formula>0.5</formula>
    </cfRule>
  </conditionalFormatting>
  <conditionalFormatting sqref="AD6">
    <cfRule type="cellIs" dxfId="0" priority="1" operator="lessThan">
      <formula>0.5</formula>
    </cfRule>
  </conditionalFormatting>
  <pageMargins left="0.7" right="0.7" top="0.75" bottom="0.75" header="0.3" footer="0.3"/>
  <pageSetup paperSize="9" scale="4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Близняк Ольга Михайловна</cp:lastModifiedBy>
  <cp:lastPrinted>2021-01-19T17:36:35Z</cp:lastPrinted>
  <dcterms:created xsi:type="dcterms:W3CDTF">2020-11-25T18:48:25Z</dcterms:created>
  <dcterms:modified xsi:type="dcterms:W3CDTF">2021-01-19T17:36:44Z</dcterms:modified>
</cp:coreProperties>
</file>