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лизнякОМ\Desktop\6-8 сводные таблицы ВПР по предметам\Русский язык\"/>
    </mc:Choice>
  </mc:AlternateContent>
  <bookViews>
    <workbookView xWindow="0" yWindow="0" windowWidth="23040" windowHeight="9225"/>
  </bookViews>
  <sheets>
    <sheet name="Анализ" sheetId="1" r:id="rId1"/>
  </sheets>
  <definedNames>
    <definedName name="_xlnm._FilterDatabase" localSheetId="0" hidden="1">Анализ!$A$2:$AC$26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C31" i="1" l="1"/>
  <c r="C44" i="1" s="1"/>
  <c r="C32" i="1"/>
  <c r="C45" i="1" s="1"/>
  <c r="C33" i="1"/>
  <c r="C46" i="1" s="1"/>
  <c r="C34" i="1"/>
  <c r="C47" i="1" s="1"/>
  <c r="C35" i="1"/>
  <c r="C48" i="1" s="1"/>
  <c r="C36" i="1"/>
  <c r="C49" i="1" s="1"/>
  <c r="C30" i="1"/>
  <c r="C43" i="1" s="1"/>
  <c r="AC7" i="1"/>
  <c r="G17" i="1" s="1"/>
  <c r="AC8" i="1"/>
  <c r="G18" i="1" s="1"/>
  <c r="AC9" i="1"/>
  <c r="G19" i="1" s="1"/>
  <c r="AC10" i="1"/>
  <c r="G20" i="1" s="1"/>
  <c r="AC11" i="1"/>
  <c r="G21" i="1" s="1"/>
  <c r="AC12" i="1"/>
  <c r="G22" i="1" s="1"/>
  <c r="V7" i="1"/>
  <c r="F44" i="1" s="1"/>
  <c r="V8" i="1"/>
  <c r="F45" i="1" s="1"/>
  <c r="U7" i="1"/>
  <c r="F31" i="1" s="1"/>
  <c r="U8" i="1"/>
  <c r="F32" i="1" s="1"/>
  <c r="U9" i="1"/>
  <c r="F33" i="1" s="1"/>
  <c r="U10" i="1"/>
  <c r="F34" i="1" s="1"/>
  <c r="U11" i="1"/>
  <c r="F35" i="1" s="1"/>
  <c r="U12" i="1"/>
  <c r="F36" i="1" s="1"/>
  <c r="U6" i="1"/>
  <c r="F30" i="1" s="1"/>
  <c r="T7" i="1"/>
  <c r="F17" i="1" s="1"/>
  <c r="T8" i="1"/>
  <c r="F18" i="1" s="1"/>
  <c r="T9" i="1"/>
  <c r="F19" i="1" s="1"/>
  <c r="T10" i="1"/>
  <c r="F20" i="1" s="1"/>
  <c r="T11" i="1"/>
  <c r="F21" i="1" s="1"/>
  <c r="T12" i="1"/>
  <c r="F22" i="1" s="1"/>
  <c r="T6" i="1"/>
  <c r="F16" i="1" s="1"/>
  <c r="M7" i="1"/>
  <c r="E44" i="1" s="1"/>
  <c r="M8" i="1"/>
  <c r="E45" i="1" s="1"/>
  <c r="M9" i="1"/>
  <c r="E46" i="1" s="1"/>
  <c r="M10" i="1"/>
  <c r="E47" i="1" s="1"/>
  <c r="M11" i="1"/>
  <c r="E48" i="1" s="1"/>
  <c r="M12" i="1"/>
  <c r="E49" i="1" s="1"/>
  <c r="M6" i="1"/>
  <c r="E43" i="1" s="1"/>
  <c r="C17" i="1"/>
  <c r="C18" i="1"/>
  <c r="C19" i="1"/>
  <c r="C20" i="1"/>
  <c r="C21" i="1"/>
  <c r="C22" i="1"/>
  <c r="C16" i="1"/>
  <c r="AN7" i="1"/>
  <c r="H44" i="1" s="1"/>
  <c r="AN8" i="1"/>
  <c r="H45" i="1" s="1"/>
  <c r="AN9" i="1"/>
  <c r="H46" i="1" s="1"/>
  <c r="AN10" i="1"/>
  <c r="H47" i="1" s="1"/>
  <c r="AN11" i="1"/>
  <c r="H48" i="1" s="1"/>
  <c r="AN12" i="1"/>
  <c r="H49" i="1" s="1"/>
  <c r="AM7" i="1"/>
  <c r="H31" i="1" s="1"/>
  <c r="AM8" i="1"/>
  <c r="H32" i="1" s="1"/>
  <c r="AM9" i="1"/>
  <c r="H33" i="1" s="1"/>
  <c r="AM10" i="1"/>
  <c r="H34" i="1" s="1"/>
  <c r="AM11" i="1"/>
  <c r="H35" i="1" s="1"/>
  <c r="AM12" i="1"/>
  <c r="H36" i="1" s="1"/>
  <c r="AL7" i="1"/>
  <c r="H17" i="1" s="1"/>
  <c r="AL8" i="1"/>
  <c r="H18" i="1" s="1"/>
  <c r="AL9" i="1"/>
  <c r="H19" i="1" s="1"/>
  <c r="AL10" i="1"/>
  <c r="H20" i="1" s="1"/>
  <c r="AL11" i="1"/>
  <c r="H21" i="1" s="1"/>
  <c r="AL12" i="1"/>
  <c r="H22" i="1" s="1"/>
  <c r="AN6" i="1"/>
  <c r="H43" i="1" s="1"/>
  <c r="AM6" i="1"/>
  <c r="H30" i="1" s="1"/>
  <c r="AL6" i="1"/>
  <c r="H16" i="1" s="1"/>
  <c r="G44" i="1"/>
  <c r="G45" i="1"/>
  <c r="G46" i="1"/>
  <c r="G47" i="1"/>
  <c r="G48" i="1"/>
  <c r="G49" i="1"/>
  <c r="AD7" i="1"/>
  <c r="G31" i="1" s="1"/>
  <c r="AD8" i="1"/>
  <c r="G32" i="1" s="1"/>
  <c r="AD9" i="1"/>
  <c r="G33" i="1" s="1"/>
  <c r="AD10" i="1"/>
  <c r="G34" i="1" s="1"/>
  <c r="AD11" i="1"/>
  <c r="G35" i="1" s="1"/>
  <c r="AD12" i="1"/>
  <c r="G36" i="1" s="1"/>
  <c r="G43" i="1"/>
  <c r="AD6" i="1"/>
  <c r="G30" i="1" s="1"/>
  <c r="AC6" i="1"/>
  <c r="G16" i="1" s="1"/>
  <c r="L7" i="1"/>
  <c r="E31" i="1" s="1"/>
  <c r="L8" i="1"/>
  <c r="E32" i="1" s="1"/>
  <c r="L9" i="1"/>
  <c r="E33" i="1" s="1"/>
  <c r="L10" i="1"/>
  <c r="E34" i="1" s="1"/>
  <c r="L11" i="1"/>
  <c r="E35" i="1" s="1"/>
  <c r="L12" i="1"/>
  <c r="E36" i="1" s="1"/>
  <c r="K7" i="1"/>
  <c r="E17" i="1" s="1"/>
  <c r="K8" i="1"/>
  <c r="E18" i="1" s="1"/>
  <c r="K9" i="1"/>
  <c r="E19" i="1" s="1"/>
  <c r="K10" i="1"/>
  <c r="E20" i="1" s="1"/>
  <c r="K11" i="1"/>
  <c r="E21" i="1" s="1"/>
  <c r="K12" i="1"/>
  <c r="E22" i="1" s="1"/>
  <c r="L6" i="1"/>
  <c r="E30" i="1" s="1"/>
  <c r="K6" i="1"/>
  <c r="E16" i="1" s="1"/>
  <c r="V9" i="1"/>
  <c r="F46" i="1" s="1"/>
  <c r="V10" i="1"/>
  <c r="F47" i="1" s="1"/>
  <c r="V11" i="1"/>
  <c r="F48" i="1" s="1"/>
  <c r="V12" i="1"/>
  <c r="F49" i="1" s="1"/>
  <c r="V6" i="1"/>
  <c r="F43" i="1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<sst xmlns="http://schemas.openxmlformats.org/spreadsheetml/2006/main" count="39" uniqueCount="27">
  <si>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</si>
  <si>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</si>
  <si>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</si>
  <si>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</si>
  <si>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</si>
  <si>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</si>
  <si>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</si>
  <si>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</si>
  <si>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</si>
  <si>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</si>
  <si>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</si>
  <si>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</si>
  <si>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</si>
  <si>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</si>
  <si>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Итоговые предыдущие</t>
  </si>
  <si>
    <t>ВПР</t>
  </si>
  <si>
    <t>Итоговые  последующие</t>
  </si>
  <si>
    <t>качество</t>
  </si>
  <si>
    <t>русский язык</t>
  </si>
  <si>
    <t>6а</t>
  </si>
  <si>
    <t>6б</t>
  </si>
  <si>
    <t>6в</t>
  </si>
  <si>
    <t>6г</t>
  </si>
  <si>
    <t>6д</t>
  </si>
  <si>
    <t>6е</t>
  </si>
  <si>
    <t>6ж</t>
  </si>
  <si>
    <t>Данные по срезу за первое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</si>
</sst>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Protection="1">
      <protection locked="0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4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847785189418452E-2"/>
          <c:y val="0.21921874999999999"/>
          <c:w val="0.9578089156469588"/>
          <c:h val="0.56685736548556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Анализ!$D$16:$D$22</c:f>
            </c:numRef>
          </c:val>
          <c:extLst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Анализ!$E$16:$E$22</c:f>
              <c:numCache>
                <c:formatCode>0%</c:formatCode>
                <c:ptCount val="7"/>
                <c:pt idx="0">
                  <c:v>0.63888888888888884</c:v>
                </c:pt>
                <c:pt idx="1">
                  <c:v>0.55555555555555558</c:v>
                </c:pt>
                <c:pt idx="2">
                  <c:v>0.81578947368421051</c:v>
                </c:pt>
                <c:pt idx="3">
                  <c:v>0.51428571428571423</c:v>
                </c:pt>
                <c:pt idx="4">
                  <c:v>0.65789473684210531</c:v>
                </c:pt>
                <c:pt idx="5">
                  <c:v>0.74285714285714288</c:v>
                </c:pt>
                <c:pt idx="6">
                  <c:v>0.51428571428571423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Анализ!$F$16:$F$22</c:f>
              <c:numCache>
                <c:formatCode>0%</c:formatCode>
                <c:ptCount val="7"/>
                <c:pt idx="0">
                  <c:v>0.26470588235294118</c:v>
                </c:pt>
                <c:pt idx="1">
                  <c:v>0.38235294117647056</c:v>
                </c:pt>
                <c:pt idx="2">
                  <c:v>0.1891891891891892</c:v>
                </c:pt>
                <c:pt idx="3">
                  <c:v>5.8823529411764705E-2</c:v>
                </c:pt>
                <c:pt idx="4">
                  <c:v>0.14285714285714285</c:v>
                </c:pt>
                <c:pt idx="5">
                  <c:v>0.47058823529411764</c:v>
                </c:pt>
                <c:pt idx="6">
                  <c:v>0.12121212121212122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Анализ!$G$16:$G$22</c:f>
              <c:numCache>
                <c:formatCode>0%</c:formatCode>
                <c:ptCount val="7"/>
                <c:pt idx="0">
                  <c:v>0.22580645161290322</c:v>
                </c:pt>
                <c:pt idx="1">
                  <c:v>0.17647058823529413</c:v>
                </c:pt>
                <c:pt idx="2">
                  <c:v>0.3</c:v>
                </c:pt>
                <c:pt idx="3">
                  <c:v>0.25806451612903225</c:v>
                </c:pt>
                <c:pt idx="4">
                  <c:v>0.14285714285714285</c:v>
                </c:pt>
                <c:pt idx="5">
                  <c:v>0.6333333333333333</c:v>
                </c:pt>
                <c:pt idx="6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Анализ!$C$16:$C$22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Анализ!$H$16:$H$22</c:f>
              <c:numCache>
                <c:formatCode>0%</c:formatCode>
                <c:ptCount val="7"/>
                <c:pt idx="0">
                  <c:v>0.41666666666666669</c:v>
                </c:pt>
                <c:pt idx="1">
                  <c:v>0.22222222222222221</c:v>
                </c:pt>
                <c:pt idx="2">
                  <c:v>0.5</c:v>
                </c:pt>
                <c:pt idx="3">
                  <c:v>0.4</c:v>
                </c:pt>
                <c:pt idx="4">
                  <c:v>0.3783783783783784</c:v>
                </c:pt>
                <c:pt idx="5">
                  <c:v>0.54285714285714282</c:v>
                </c:pt>
                <c:pt idx="6">
                  <c:v>0.54285714285714282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476520"/>
        <c:axId val="389486032"/>
      </c:barChart>
      <c:catAx>
        <c:axId val="38947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86032"/>
        <c:crosses val="autoZero"/>
        <c:auto val="1"/>
        <c:lblAlgn val="ctr"/>
        <c:lblOffset val="100"/>
        <c:noMultiLvlLbl val="0"/>
      </c:catAx>
      <c:valAx>
        <c:axId val="38948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76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453980507541176E-2"/>
          <c:y val="0.1850696267133275"/>
          <c:w val="0.96546019492458823"/>
          <c:h val="0.592368401866433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Анализ!$D$29:$D$36</c:f>
            </c:numRef>
          </c:val>
          <c:extLst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Анализ!$E$29:$E$36</c:f>
              <c:numCache>
                <c:formatCode>0%</c:formatCode>
                <c:ptCount val="8"/>
                <c:pt idx="1">
                  <c:v>1</c:v>
                </c:pt>
                <c:pt idx="2">
                  <c:v>1.0555555555555556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Анализ!$F$29:$F$36</c:f>
              <c:numCache>
                <c:formatCode>0%</c:formatCode>
                <c:ptCount val="8"/>
                <c:pt idx="1">
                  <c:v>0.47058823529411764</c:v>
                </c:pt>
                <c:pt idx="2">
                  <c:v>0.88235294117647056</c:v>
                </c:pt>
                <c:pt idx="3">
                  <c:v>0.45945945945945948</c:v>
                </c:pt>
                <c:pt idx="4">
                  <c:v>0.29411764705882354</c:v>
                </c:pt>
                <c:pt idx="5">
                  <c:v>0.31428571428571428</c:v>
                </c:pt>
                <c:pt idx="6">
                  <c:v>0.82352941176470584</c:v>
                </c:pt>
                <c:pt idx="7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Анализ!$G$29:$G$36</c:f>
              <c:numCache>
                <c:formatCode>0%</c:formatCode>
                <c:ptCount val="8"/>
                <c:pt idx="1">
                  <c:v>0.54838709677419351</c:v>
                </c:pt>
                <c:pt idx="2">
                  <c:v>0.67647058823529416</c:v>
                </c:pt>
                <c:pt idx="3">
                  <c:v>0.6</c:v>
                </c:pt>
                <c:pt idx="4">
                  <c:v>0.64516129032258063</c:v>
                </c:pt>
                <c:pt idx="5">
                  <c:v>0.37142857142857144</c:v>
                </c:pt>
                <c:pt idx="6">
                  <c:v>0.7</c:v>
                </c:pt>
                <c:pt idx="7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Анализ!$C$29:$C$36</c:f>
              <c:strCache>
                <c:ptCount val="8"/>
                <c:pt idx="1">
                  <c:v>6а</c:v>
                </c:pt>
                <c:pt idx="2">
                  <c:v>6б</c:v>
                </c:pt>
                <c:pt idx="3">
                  <c:v>6в</c:v>
                </c:pt>
                <c:pt idx="4">
                  <c:v>6г</c:v>
                </c:pt>
                <c:pt idx="5">
                  <c:v>6д</c:v>
                </c:pt>
                <c:pt idx="6">
                  <c:v>6е</c:v>
                </c:pt>
                <c:pt idx="7">
                  <c:v>6ж</c:v>
                </c:pt>
              </c:strCache>
            </c:strRef>
          </c:cat>
          <c:val>
            <c:numRef>
              <c:f>Анализ!$H$29:$H$36</c:f>
              <c:numCache>
                <c:formatCode>0%</c:formatCode>
                <c:ptCount val="8"/>
                <c:pt idx="1">
                  <c:v>0.94444444444444442</c:v>
                </c:pt>
                <c:pt idx="2">
                  <c:v>0.77777777777777779</c:v>
                </c:pt>
                <c:pt idx="3">
                  <c:v>0.84210526315789469</c:v>
                </c:pt>
                <c:pt idx="4">
                  <c:v>0.94285714285714284</c:v>
                </c:pt>
                <c:pt idx="5">
                  <c:v>0.94594594594594594</c:v>
                </c:pt>
                <c:pt idx="6">
                  <c:v>0.97142857142857142</c:v>
                </c:pt>
                <c:pt idx="7">
                  <c:v>0.91428571428571426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654080"/>
        <c:axId val="460654408"/>
      </c:barChart>
      <c:catAx>
        <c:axId val="4606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408"/>
        <c:crosses val="autoZero"/>
        <c:auto val="1"/>
        <c:lblAlgn val="ctr"/>
        <c:lblOffset val="100"/>
        <c:noMultiLvlLbl val="0"/>
      </c:catAx>
      <c:valAx>
        <c:axId val="46065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Анализ!$D$43:$D$49</c:f>
            </c:numRef>
          </c:val>
          <c:extLst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Анализ!$E$43:$E$49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Анализ!$F$43:$F$49</c:f>
              <c:numCache>
                <c:formatCode>0%</c:formatCode>
                <c:ptCount val="7"/>
                <c:pt idx="0">
                  <c:v>0.52941176470588236</c:v>
                </c:pt>
                <c:pt idx="1">
                  <c:v>0.11764705882352941</c:v>
                </c:pt>
                <c:pt idx="2">
                  <c:v>0.54054054054054057</c:v>
                </c:pt>
                <c:pt idx="3">
                  <c:v>0.70588235294117652</c:v>
                </c:pt>
                <c:pt idx="4">
                  <c:v>0.68571428571428572</c:v>
                </c:pt>
                <c:pt idx="5">
                  <c:v>0.17647058823529413</c:v>
                </c:pt>
                <c:pt idx="6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Анализ!$G$43:$G$49</c:f>
              <c:numCache>
                <c:formatCode>0%</c:formatCode>
                <c:ptCount val="7"/>
                <c:pt idx="0">
                  <c:v>0.45</c:v>
                </c:pt>
                <c:pt idx="1">
                  <c:v>0.26470588235294118</c:v>
                </c:pt>
                <c:pt idx="2">
                  <c:v>0.36666666666666664</c:v>
                </c:pt>
                <c:pt idx="3">
                  <c:v>0.32258064516129031</c:v>
                </c:pt>
                <c:pt idx="4">
                  <c:v>0.6</c:v>
                </c:pt>
                <c:pt idx="5">
                  <c:v>0.2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invertIfNegative val="0"/>
          <c:cat>
            <c:strRef>
              <c:f>Анализ!$C$43:$C$49</c:f>
              <c:strCache>
                <c:ptCount val="7"/>
                <c:pt idx="0">
                  <c:v>6а</c:v>
                </c:pt>
                <c:pt idx="1">
                  <c:v>6б</c:v>
                </c:pt>
                <c:pt idx="2">
                  <c:v>6в</c:v>
                </c:pt>
                <c:pt idx="3">
                  <c:v>6г</c:v>
                </c:pt>
                <c:pt idx="4">
                  <c:v>6д</c:v>
                </c:pt>
                <c:pt idx="5">
                  <c:v>6е</c:v>
                </c:pt>
                <c:pt idx="6">
                  <c:v>6ж</c:v>
                </c:pt>
              </c:strCache>
            </c:strRef>
          </c:cat>
          <c:val>
            <c:numRef>
              <c:f>Анализ!$H$43:$H$49</c:f>
              <c:numCache>
                <c:formatCode>0%</c:formatCode>
                <c:ptCount val="7"/>
                <c:pt idx="0">
                  <c:v>0</c:v>
                </c:pt>
                <c:pt idx="1">
                  <c:v>2.7777777777777776E-2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015888"/>
        <c:axId val="460655064"/>
      </c:barChart>
      <c:catAx>
        <c:axId val="38701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0655064"/>
        <c:crosses val="autoZero"/>
        <c:auto val="1"/>
        <c:lblAlgn val="ctr"/>
        <c:lblOffset val="100"/>
        <c:noMultiLvlLbl val="0"/>
      </c:catAx>
      <c:valAx>
        <c:axId val="46065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1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25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26</xdr:row>
      <xdr:rowOff>97971</xdr:rowOff>
    </xdr:from>
    <xdr:to>
      <xdr:col>38</xdr:col>
      <xdr:colOff>21770</xdr:colOff>
      <xdr:row>39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41</xdr:row>
      <xdr:rowOff>41564</xdr:rowOff>
    </xdr:from>
    <xdr:to>
      <xdr:col>37</xdr:col>
      <xdr:colOff>401781</xdr:colOff>
      <xdr:row>55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9"/>
  <sheetViews>
    <sheetView tabSelected="1" zoomScale="95" zoomScaleNormal="95" workbookViewId="0">
      <selection activeCell="R12" sqref="R12"/>
    </sheetView>
  </sheetViews>
  <sheetFormatPr defaultRowHeight="15" x14ac:dyDescent="0.2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 x14ac:dyDescent="0.35">
      <c r="A2" s="54" t="s">
        <v>11</v>
      </c>
      <c r="B2" s="55"/>
      <c r="C2" s="55"/>
      <c r="D2" s="56"/>
      <c r="E2" s="56"/>
      <c r="F2" s="56"/>
      <c r="G2" s="56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1:40" ht="18" customHeight="1" x14ac:dyDescent="0.35">
      <c r="B3" s="12" t="s">
        <v>12</v>
      </c>
      <c r="C3" s="9"/>
      <c r="D3" s="58" t="s">
        <v>18</v>
      </c>
      <c r="E3" s="59"/>
      <c r="F3" s="59"/>
      <c r="G3" s="60"/>
      <c r="H3" s="61" t="s">
        <v>13</v>
      </c>
      <c r="I3" s="62"/>
      <c r="J3" s="6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 x14ac:dyDescent="0.25">
      <c r="A4" s="6" t="s">
        <v>0</v>
      </c>
      <c r="B4" s="5"/>
      <c r="C4" s="5"/>
      <c r="D4" s="65" t="s">
        <v>14</v>
      </c>
      <c r="E4" s="66"/>
      <c r="F4" s="66"/>
      <c r="G4" s="66"/>
      <c r="H4" s="66"/>
      <c r="I4" s="66"/>
      <c r="J4" s="66"/>
      <c r="K4" s="66"/>
      <c r="L4" s="66"/>
      <c r="M4" s="67"/>
      <c r="N4" s="68" t="s">
        <v>15</v>
      </c>
      <c r="O4" s="69"/>
      <c r="P4" s="69"/>
      <c r="Q4" s="69"/>
      <c r="R4" s="69"/>
      <c r="S4" s="69"/>
      <c r="T4" s="69"/>
      <c r="U4" s="69"/>
      <c r="V4" s="69"/>
      <c r="W4" s="70" t="s">
        <v>26</v>
      </c>
      <c r="X4" s="70"/>
      <c r="Y4" s="70"/>
      <c r="Z4" s="70"/>
      <c r="AA4" s="70"/>
      <c r="AB4" s="70"/>
      <c r="AC4" s="70"/>
      <c r="AD4" s="70"/>
      <c r="AE4" s="70"/>
      <c r="AF4" s="41" t="s">
        <v>16</v>
      </c>
      <c r="AG4" s="41"/>
      <c r="AH4" s="41"/>
      <c r="AI4" s="41"/>
      <c r="AJ4" s="41"/>
      <c r="AK4" s="41"/>
      <c r="AL4" s="41"/>
      <c r="AM4" s="41"/>
      <c r="AN4" s="41"/>
    </row>
    <row r="5" spans="1:40" ht="31.5" customHeight="1" x14ac:dyDescent="0.25">
      <c r="A5" s="63" t="s">
        <v>1</v>
      </c>
      <c r="B5" s="64"/>
      <c r="C5" s="64" t="s">
        <v>2</v>
      </c>
      <c r="D5" s="64"/>
      <c r="E5" s="48" t="s">
        <v>9</v>
      </c>
      <c r="F5" s="4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48" t="s">
        <v>9</v>
      </c>
      <c r="O5" s="4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48" t="s">
        <v>9</v>
      </c>
      <c r="X5" s="48"/>
      <c r="Y5" s="26">
        <v>5</v>
      </c>
      <c r="Z5" s="26">
        <v>4</v>
      </c>
      <c r="AA5" s="26">
        <v>3</v>
      </c>
      <c r="AB5" s="26">
        <v>2</v>
      </c>
      <c r="AC5" s="19" t="s">
        <v>7</v>
      </c>
      <c r="AD5" s="19" t="s">
        <v>8</v>
      </c>
      <c r="AE5" s="21" t="s">
        <v>10</v>
      </c>
      <c r="AF5" s="45" t="s">
        <v>9</v>
      </c>
      <c r="AG5" s="45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 x14ac:dyDescent="0.3">
      <c r="A6" s="51" t="s">
        <v>19</v>
      </c>
      <c r="B6" s="51"/>
      <c r="C6" s="43">
        <v>36</v>
      </c>
      <c r="D6" s="43"/>
      <c r="E6" s="44">
        <v>36</v>
      </c>
      <c r="F6" s="44"/>
      <c r="G6" s="28">
        <v>6</v>
      </c>
      <c r="H6" s="28">
        <v>17</v>
      </c>
      <c r="I6" s="28">
        <v>13</v>
      </c>
      <c r="J6" s="28">
        <v>0</v>
      </c>
      <c r="K6" s="10">
        <f>(G6+H6)/E6</f>
        <v>0.63888888888888884</v>
      </c>
      <c r="L6" s="10">
        <f>(G6+H6+I6)/E6</f>
        <v>1</v>
      </c>
      <c r="M6" s="11">
        <f>J6/E6</f>
        <v>0</v>
      </c>
      <c r="N6" s="44">
        <v>34</v>
      </c>
      <c r="O6" s="44"/>
      <c r="P6" s="23">
        <v>1</v>
      </c>
      <c r="Q6" s="23">
        <v>8</v>
      </c>
      <c r="R6" s="23">
        <v>7</v>
      </c>
      <c r="S6" s="23">
        <v>18</v>
      </c>
      <c r="T6" s="10">
        <f>(P6+Q6)/N6</f>
        <v>0.26470588235294118</v>
      </c>
      <c r="U6" s="10">
        <f>(P6+Q6+R6)/N6</f>
        <v>0.47058823529411764</v>
      </c>
      <c r="V6" s="11">
        <f>S6/N6</f>
        <v>0.52941176470588236</v>
      </c>
      <c r="W6" s="42">
        <v>31</v>
      </c>
      <c r="X6" s="42"/>
      <c r="Y6" s="27">
        <v>0</v>
      </c>
      <c r="Z6" s="27">
        <v>7</v>
      </c>
      <c r="AA6" s="27">
        <v>10</v>
      </c>
      <c r="AB6" s="27">
        <v>14</v>
      </c>
      <c r="AC6" s="10">
        <f>(X6+Z6)/W6</f>
        <v>0.22580645161290322</v>
      </c>
      <c r="AD6" s="10">
        <f>(X6+Z6+AA6)/W6</f>
        <v>0.54838709677419351</v>
      </c>
      <c r="AE6" s="11">
        <v>0.45</v>
      </c>
      <c r="AF6" s="44">
        <v>36</v>
      </c>
      <c r="AG6" s="44"/>
      <c r="AH6" s="25">
        <v>2</v>
      </c>
      <c r="AI6" s="25">
        <v>15</v>
      </c>
      <c r="AJ6" s="25">
        <v>19</v>
      </c>
      <c r="AK6" s="25">
        <v>0</v>
      </c>
      <c r="AL6" s="10">
        <f>(AG6+AI6)/AF6</f>
        <v>0.41666666666666669</v>
      </c>
      <c r="AM6" s="10">
        <f>(AG6+AI6+AJ6)/AF6</f>
        <v>0.94444444444444442</v>
      </c>
      <c r="AN6" s="11">
        <f>AK6/AF6</f>
        <v>0</v>
      </c>
    </row>
    <row r="7" spans="1:40" ht="18.75" x14ac:dyDescent="0.3">
      <c r="A7" s="51" t="s">
        <v>20</v>
      </c>
      <c r="B7" s="51"/>
      <c r="C7" s="43">
        <v>36</v>
      </c>
      <c r="D7" s="43"/>
      <c r="E7" s="44">
        <v>36</v>
      </c>
      <c r="F7" s="44"/>
      <c r="G7" s="28">
        <v>7</v>
      </c>
      <c r="H7" s="28">
        <v>13</v>
      </c>
      <c r="I7" s="28">
        <v>18</v>
      </c>
      <c r="J7" s="28">
        <v>0</v>
      </c>
      <c r="K7" s="10">
        <f t="shared" ref="K7:K12" si="0">(G7+H7)/E7</f>
        <v>0.55555555555555558</v>
      </c>
      <c r="L7" s="10">
        <f t="shared" ref="L7:L12" si="1">(G7+H7+I7)/E7</f>
        <v>1.0555555555555556</v>
      </c>
      <c r="M7" s="11">
        <f t="shared" ref="M7:M12" si="2">J7/E7</f>
        <v>0</v>
      </c>
      <c r="N7" s="44">
        <v>34</v>
      </c>
      <c r="O7" s="44"/>
      <c r="P7" s="23">
        <v>6</v>
      </c>
      <c r="Q7" s="23">
        <v>7</v>
      </c>
      <c r="R7" s="23">
        <v>17</v>
      </c>
      <c r="S7" s="23">
        <v>4</v>
      </c>
      <c r="T7" s="10">
        <f t="shared" ref="T7:T12" si="3">(P7+Q7)/N7</f>
        <v>0.38235294117647056</v>
      </c>
      <c r="U7" s="10">
        <f t="shared" ref="U7:U12" si="4">(P7+Q7+R7)/N7</f>
        <v>0.88235294117647056</v>
      </c>
      <c r="V7" s="11">
        <f t="shared" ref="V7:V8" si="5">S7/N7</f>
        <v>0.11764705882352941</v>
      </c>
      <c r="W7" s="42">
        <v>34</v>
      </c>
      <c r="X7" s="42"/>
      <c r="Y7" s="27">
        <v>2</v>
      </c>
      <c r="Z7" s="27">
        <v>6</v>
      </c>
      <c r="AA7" s="27">
        <v>17</v>
      </c>
      <c r="AB7" s="27">
        <v>9</v>
      </c>
      <c r="AC7" s="10">
        <f t="shared" ref="AC7:AC12" si="6">(X7+Z7)/W7</f>
        <v>0.17647058823529413</v>
      </c>
      <c r="AD7" s="10">
        <f t="shared" ref="AD7:AD12" si="7">(X7+Z7+AA7)/W7</f>
        <v>0.67647058823529416</v>
      </c>
      <c r="AE7" s="11">
        <f t="shared" ref="AE7:AE12" si="8">AB7/W7</f>
        <v>0.26470588235294118</v>
      </c>
      <c r="AF7" s="44">
        <v>36</v>
      </c>
      <c r="AG7" s="44"/>
      <c r="AH7" s="25">
        <v>7</v>
      </c>
      <c r="AI7" s="25">
        <v>8</v>
      </c>
      <c r="AJ7" s="25">
        <v>20</v>
      </c>
      <c r="AK7" s="25">
        <v>1</v>
      </c>
      <c r="AL7" s="10">
        <f t="shared" ref="AL7:AL12" si="9">(AG7+AI7)/AF7</f>
        <v>0.22222222222222221</v>
      </c>
      <c r="AM7" s="10">
        <f t="shared" ref="AM7:AM12" si="10">(AG7+AI7+AJ7)/AF7</f>
        <v>0.77777777777777779</v>
      </c>
      <c r="AN7" s="11">
        <f t="shared" ref="AN7:AN12" si="11">AK7/AF7</f>
        <v>2.7777777777777776E-2</v>
      </c>
    </row>
    <row r="8" spans="1:40" ht="18.75" x14ac:dyDescent="0.3">
      <c r="A8" s="52" t="s">
        <v>21</v>
      </c>
      <c r="B8" s="53"/>
      <c r="C8" s="43">
        <v>38</v>
      </c>
      <c r="D8" s="43"/>
      <c r="E8" s="46">
        <v>38</v>
      </c>
      <c r="F8" s="47"/>
      <c r="G8" s="28">
        <v>7</v>
      </c>
      <c r="H8" s="28">
        <v>24</v>
      </c>
      <c r="I8" s="28">
        <v>7</v>
      </c>
      <c r="J8" s="28">
        <v>0</v>
      </c>
      <c r="K8" s="10">
        <f t="shared" si="0"/>
        <v>0.81578947368421051</v>
      </c>
      <c r="L8" s="10">
        <f t="shared" si="1"/>
        <v>1</v>
      </c>
      <c r="M8" s="11">
        <f t="shared" si="2"/>
        <v>0</v>
      </c>
      <c r="N8" s="44">
        <v>37</v>
      </c>
      <c r="O8" s="44"/>
      <c r="P8" s="23">
        <v>2</v>
      </c>
      <c r="Q8" s="23">
        <v>5</v>
      </c>
      <c r="R8" s="23">
        <v>10</v>
      </c>
      <c r="S8" s="23">
        <v>20</v>
      </c>
      <c r="T8" s="10">
        <f t="shared" si="3"/>
        <v>0.1891891891891892</v>
      </c>
      <c r="U8" s="10">
        <f t="shared" si="4"/>
        <v>0.45945945945945948</v>
      </c>
      <c r="V8" s="11">
        <f t="shared" si="5"/>
        <v>0.54054054054054057</v>
      </c>
      <c r="W8" s="49">
        <v>30</v>
      </c>
      <c r="X8" s="50"/>
      <c r="Y8" s="27">
        <v>1</v>
      </c>
      <c r="Z8" s="27">
        <v>9</v>
      </c>
      <c r="AA8" s="27">
        <v>9</v>
      </c>
      <c r="AB8" s="27">
        <v>11</v>
      </c>
      <c r="AC8" s="10">
        <f t="shared" si="6"/>
        <v>0.3</v>
      </c>
      <c r="AD8" s="10">
        <f t="shared" si="7"/>
        <v>0.6</v>
      </c>
      <c r="AE8" s="11">
        <f t="shared" si="8"/>
        <v>0.36666666666666664</v>
      </c>
      <c r="AF8" s="46">
        <v>38</v>
      </c>
      <c r="AG8" s="47"/>
      <c r="AH8" s="25">
        <v>6</v>
      </c>
      <c r="AI8" s="25">
        <v>19</v>
      </c>
      <c r="AJ8" s="25">
        <v>13</v>
      </c>
      <c r="AK8" s="25">
        <v>0</v>
      </c>
      <c r="AL8" s="10">
        <f t="shared" si="9"/>
        <v>0.5</v>
      </c>
      <c r="AM8" s="10">
        <f t="shared" si="10"/>
        <v>0.84210526315789469</v>
      </c>
      <c r="AN8" s="11">
        <f t="shared" si="11"/>
        <v>0</v>
      </c>
    </row>
    <row r="9" spans="1:40" ht="18.75" x14ac:dyDescent="0.3">
      <c r="A9" s="52" t="s">
        <v>22</v>
      </c>
      <c r="B9" s="53"/>
      <c r="C9" s="40">
        <v>35</v>
      </c>
      <c r="D9" s="7"/>
      <c r="E9" s="46">
        <v>35</v>
      </c>
      <c r="F9" s="47"/>
      <c r="G9" s="18">
        <v>2</v>
      </c>
      <c r="H9" s="18">
        <v>16</v>
      </c>
      <c r="I9" s="18">
        <v>17</v>
      </c>
      <c r="J9" s="18">
        <v>0</v>
      </c>
      <c r="K9" s="10">
        <f t="shared" si="0"/>
        <v>0.51428571428571423</v>
      </c>
      <c r="L9" s="10">
        <f t="shared" si="1"/>
        <v>1</v>
      </c>
      <c r="M9" s="11">
        <f t="shared" si="2"/>
        <v>0</v>
      </c>
      <c r="N9" s="44">
        <v>34</v>
      </c>
      <c r="O9" s="44"/>
      <c r="P9" s="23">
        <v>1</v>
      </c>
      <c r="Q9" s="23">
        <v>1</v>
      </c>
      <c r="R9" s="23">
        <v>8</v>
      </c>
      <c r="S9" s="23">
        <v>24</v>
      </c>
      <c r="T9" s="10">
        <f t="shared" si="3"/>
        <v>5.8823529411764705E-2</v>
      </c>
      <c r="U9" s="10">
        <f t="shared" si="4"/>
        <v>0.29411764705882354</v>
      </c>
      <c r="V9" s="11">
        <f t="shared" ref="V9:V12" si="12">S9/N9</f>
        <v>0.70588235294117652</v>
      </c>
      <c r="W9" s="42">
        <v>31</v>
      </c>
      <c r="X9" s="42"/>
      <c r="Y9" s="27">
        <v>1</v>
      </c>
      <c r="Z9" s="27">
        <v>8</v>
      </c>
      <c r="AA9" s="27">
        <v>12</v>
      </c>
      <c r="AB9" s="27">
        <v>10</v>
      </c>
      <c r="AC9" s="10">
        <f t="shared" si="6"/>
        <v>0.25806451612903225</v>
      </c>
      <c r="AD9" s="10">
        <f t="shared" si="7"/>
        <v>0.64516129032258063</v>
      </c>
      <c r="AE9" s="11">
        <f t="shared" si="8"/>
        <v>0.32258064516129031</v>
      </c>
      <c r="AF9" s="44">
        <v>35</v>
      </c>
      <c r="AG9" s="44"/>
      <c r="AH9" s="25">
        <v>2</v>
      </c>
      <c r="AI9" s="25">
        <v>14</v>
      </c>
      <c r="AJ9" s="25">
        <v>19</v>
      </c>
      <c r="AK9" s="25">
        <v>0</v>
      </c>
      <c r="AL9" s="10">
        <f t="shared" si="9"/>
        <v>0.4</v>
      </c>
      <c r="AM9" s="10">
        <f t="shared" si="10"/>
        <v>0.94285714285714284</v>
      </c>
      <c r="AN9" s="11">
        <f t="shared" si="11"/>
        <v>0</v>
      </c>
    </row>
    <row r="10" spans="1:40" ht="18.75" x14ac:dyDescent="0.3">
      <c r="A10" s="51" t="s">
        <v>23</v>
      </c>
      <c r="B10" s="51"/>
      <c r="C10" s="43">
        <v>38</v>
      </c>
      <c r="D10" s="43"/>
      <c r="E10" s="46">
        <v>38</v>
      </c>
      <c r="F10" s="47"/>
      <c r="G10" s="18">
        <v>2</v>
      </c>
      <c r="H10" s="18">
        <v>23</v>
      </c>
      <c r="I10" s="18">
        <v>13</v>
      </c>
      <c r="J10" s="18">
        <v>0</v>
      </c>
      <c r="K10" s="10">
        <f t="shared" si="0"/>
        <v>0.65789473684210531</v>
      </c>
      <c r="L10" s="10">
        <f t="shared" si="1"/>
        <v>1</v>
      </c>
      <c r="M10" s="11">
        <f t="shared" si="2"/>
        <v>0</v>
      </c>
      <c r="N10" s="44">
        <v>35</v>
      </c>
      <c r="O10" s="44"/>
      <c r="P10" s="23">
        <v>1</v>
      </c>
      <c r="Q10" s="23">
        <v>4</v>
      </c>
      <c r="R10" s="23">
        <v>6</v>
      </c>
      <c r="S10" s="23">
        <v>24</v>
      </c>
      <c r="T10" s="10">
        <f t="shared" si="3"/>
        <v>0.14285714285714285</v>
      </c>
      <c r="U10" s="10">
        <f t="shared" si="4"/>
        <v>0.31428571428571428</v>
      </c>
      <c r="V10" s="11">
        <f t="shared" si="12"/>
        <v>0.68571428571428572</v>
      </c>
      <c r="W10" s="42">
        <v>35</v>
      </c>
      <c r="X10" s="42"/>
      <c r="Y10" s="27">
        <v>1</v>
      </c>
      <c r="Z10" s="27">
        <v>5</v>
      </c>
      <c r="AA10" s="27">
        <v>8</v>
      </c>
      <c r="AB10" s="27">
        <v>21</v>
      </c>
      <c r="AC10" s="10">
        <f t="shared" si="6"/>
        <v>0.14285714285714285</v>
      </c>
      <c r="AD10" s="10">
        <f t="shared" si="7"/>
        <v>0.37142857142857144</v>
      </c>
      <c r="AE10" s="11">
        <f t="shared" si="8"/>
        <v>0.6</v>
      </c>
      <c r="AF10" s="44">
        <v>37</v>
      </c>
      <c r="AG10" s="44"/>
      <c r="AH10" s="25">
        <v>2</v>
      </c>
      <c r="AI10" s="25">
        <v>14</v>
      </c>
      <c r="AJ10" s="25">
        <v>21</v>
      </c>
      <c r="AK10" s="25">
        <v>0</v>
      </c>
      <c r="AL10" s="10">
        <f t="shared" si="9"/>
        <v>0.3783783783783784</v>
      </c>
      <c r="AM10" s="10">
        <f t="shared" si="10"/>
        <v>0.94594594594594594</v>
      </c>
      <c r="AN10" s="11">
        <f t="shared" si="11"/>
        <v>0</v>
      </c>
    </row>
    <row r="11" spans="1:40" ht="18.75" x14ac:dyDescent="0.3">
      <c r="A11" s="51" t="s">
        <v>24</v>
      </c>
      <c r="B11" s="51"/>
      <c r="C11" s="43">
        <v>35</v>
      </c>
      <c r="D11" s="43"/>
      <c r="E11" s="46">
        <v>35</v>
      </c>
      <c r="F11" s="47"/>
      <c r="G11" s="28">
        <v>7</v>
      </c>
      <c r="H11" s="28">
        <v>19</v>
      </c>
      <c r="I11" s="28">
        <v>9</v>
      </c>
      <c r="J11" s="28">
        <v>0</v>
      </c>
      <c r="K11" s="10">
        <f t="shared" si="0"/>
        <v>0.74285714285714288</v>
      </c>
      <c r="L11" s="10">
        <f t="shared" si="1"/>
        <v>1</v>
      </c>
      <c r="M11" s="11">
        <f t="shared" si="2"/>
        <v>0</v>
      </c>
      <c r="N11" s="44">
        <v>34</v>
      </c>
      <c r="O11" s="44"/>
      <c r="P11" s="23">
        <v>3</v>
      </c>
      <c r="Q11" s="23">
        <v>13</v>
      </c>
      <c r="R11" s="23">
        <v>12</v>
      </c>
      <c r="S11" s="23">
        <v>6</v>
      </c>
      <c r="T11" s="10">
        <f t="shared" si="3"/>
        <v>0.47058823529411764</v>
      </c>
      <c r="U11" s="10">
        <f t="shared" si="4"/>
        <v>0.82352941176470584</v>
      </c>
      <c r="V11" s="11">
        <f t="shared" si="12"/>
        <v>0.17647058823529413</v>
      </c>
      <c r="W11" s="42">
        <v>30</v>
      </c>
      <c r="X11" s="42"/>
      <c r="Y11" s="27">
        <v>3</v>
      </c>
      <c r="Z11" s="27">
        <v>19</v>
      </c>
      <c r="AA11" s="27">
        <v>2</v>
      </c>
      <c r="AB11" s="27">
        <v>6</v>
      </c>
      <c r="AC11" s="10">
        <f t="shared" si="6"/>
        <v>0.6333333333333333</v>
      </c>
      <c r="AD11" s="10">
        <f t="shared" si="7"/>
        <v>0.7</v>
      </c>
      <c r="AE11" s="11">
        <f t="shared" si="8"/>
        <v>0.2</v>
      </c>
      <c r="AF11" s="44">
        <v>35</v>
      </c>
      <c r="AG11" s="44"/>
      <c r="AH11" s="25">
        <v>1</v>
      </c>
      <c r="AI11" s="25">
        <v>19</v>
      </c>
      <c r="AJ11" s="25">
        <v>15</v>
      </c>
      <c r="AK11" s="25">
        <v>0</v>
      </c>
      <c r="AL11" s="10">
        <f t="shared" si="9"/>
        <v>0.54285714285714282</v>
      </c>
      <c r="AM11" s="10">
        <f t="shared" si="10"/>
        <v>0.97142857142857142</v>
      </c>
      <c r="AN11" s="11">
        <f t="shared" si="11"/>
        <v>0</v>
      </c>
    </row>
    <row r="12" spans="1:40" ht="18.75" x14ac:dyDescent="0.3">
      <c r="A12" s="52" t="s">
        <v>25</v>
      </c>
      <c r="B12" s="53"/>
      <c r="C12" s="43">
        <v>35</v>
      </c>
      <c r="D12" s="43"/>
      <c r="E12" s="46">
        <v>35</v>
      </c>
      <c r="F12" s="47"/>
      <c r="G12" s="18">
        <v>4</v>
      </c>
      <c r="H12" s="18">
        <v>14</v>
      </c>
      <c r="I12" s="18">
        <v>17</v>
      </c>
      <c r="J12" s="18">
        <v>0</v>
      </c>
      <c r="K12" s="10">
        <f t="shared" si="0"/>
        <v>0.51428571428571423</v>
      </c>
      <c r="L12" s="10">
        <f t="shared" si="1"/>
        <v>1</v>
      </c>
      <c r="M12" s="11">
        <f t="shared" si="2"/>
        <v>0</v>
      </c>
      <c r="N12" s="44">
        <v>33</v>
      </c>
      <c r="O12" s="44"/>
      <c r="P12" s="23">
        <v>0</v>
      </c>
      <c r="Q12" s="23">
        <v>4</v>
      </c>
      <c r="R12" s="23">
        <v>11</v>
      </c>
      <c r="S12" s="23">
        <v>18</v>
      </c>
      <c r="T12" s="10">
        <f t="shared" si="3"/>
        <v>0.12121212121212122</v>
      </c>
      <c r="U12" s="10">
        <f t="shared" si="4"/>
        <v>0.45454545454545453</v>
      </c>
      <c r="V12" s="11">
        <f t="shared" si="12"/>
        <v>0.54545454545454541</v>
      </c>
      <c r="W12" s="42">
        <v>25</v>
      </c>
      <c r="X12" s="42"/>
      <c r="Y12" s="27">
        <v>0</v>
      </c>
      <c r="Z12" s="27">
        <v>8</v>
      </c>
      <c r="AA12" s="27">
        <v>4</v>
      </c>
      <c r="AB12" s="27">
        <v>13</v>
      </c>
      <c r="AC12" s="10">
        <f t="shared" si="6"/>
        <v>0.32</v>
      </c>
      <c r="AD12" s="10">
        <f t="shared" si="7"/>
        <v>0.48</v>
      </c>
      <c r="AE12" s="11">
        <f t="shared" si="8"/>
        <v>0.52</v>
      </c>
      <c r="AF12" s="44">
        <v>35</v>
      </c>
      <c r="AG12" s="44"/>
      <c r="AH12" s="25">
        <v>3</v>
      </c>
      <c r="AI12" s="25">
        <v>19</v>
      </c>
      <c r="AJ12" s="25">
        <v>13</v>
      </c>
      <c r="AK12" s="25">
        <v>0</v>
      </c>
      <c r="AL12" s="10">
        <f t="shared" si="9"/>
        <v>0.54285714285714282</v>
      </c>
      <c r="AM12" s="10">
        <f t="shared" si="10"/>
        <v>0.91428571428571426</v>
      </c>
      <c r="AN12" s="11">
        <f t="shared" si="11"/>
        <v>0</v>
      </c>
    </row>
    <row r="13" spans="1:40" ht="18.75" x14ac:dyDescent="0.25">
      <c r="U13" s="29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 x14ac:dyDescent="0.25"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 x14ac:dyDescent="0.25">
      <c r="E15" s="37"/>
      <c r="F15" s="37"/>
      <c r="G15" s="37"/>
      <c r="H15" s="37"/>
    </row>
    <row r="16" spans="1:40" x14ac:dyDescent="0.25">
      <c r="C16" s="31" t="str">
        <f t="shared" ref="C16:C22" si="13">A6</f>
        <v>6а</v>
      </c>
      <c r="D16" s="32"/>
      <c r="E16" s="33">
        <f t="shared" ref="E16:E22" si="14">K6</f>
        <v>0.63888888888888884</v>
      </c>
      <c r="F16" s="34">
        <f t="shared" ref="F16:F22" si="15">T6</f>
        <v>0.26470588235294118</v>
      </c>
      <c r="G16" s="35">
        <f t="shared" ref="G16:G22" si="16">AC6</f>
        <v>0.22580645161290322</v>
      </c>
      <c r="H16" s="36">
        <f t="shared" ref="H16:H22" si="17">AL6</f>
        <v>0.41666666666666669</v>
      </c>
    </row>
    <row r="17" spans="3:18" x14ac:dyDescent="0.25">
      <c r="C17" s="31" t="str">
        <f t="shared" si="13"/>
        <v>6б</v>
      </c>
      <c r="D17" s="32"/>
      <c r="E17" s="33">
        <f t="shared" si="14"/>
        <v>0.55555555555555558</v>
      </c>
      <c r="F17" s="34">
        <f t="shared" si="15"/>
        <v>0.38235294117647056</v>
      </c>
      <c r="G17" s="35">
        <f t="shared" si="16"/>
        <v>0.17647058823529413</v>
      </c>
      <c r="H17" s="36">
        <f t="shared" si="17"/>
        <v>0.22222222222222221</v>
      </c>
    </row>
    <row r="18" spans="3:18" x14ac:dyDescent="0.25">
      <c r="C18" s="31" t="str">
        <f t="shared" si="13"/>
        <v>6в</v>
      </c>
      <c r="D18" s="32"/>
      <c r="E18" s="33">
        <f t="shared" si="14"/>
        <v>0.81578947368421051</v>
      </c>
      <c r="F18" s="34">
        <f t="shared" si="15"/>
        <v>0.1891891891891892</v>
      </c>
      <c r="G18" s="35">
        <f t="shared" si="16"/>
        <v>0.3</v>
      </c>
      <c r="H18" s="36">
        <f t="shared" si="17"/>
        <v>0.5</v>
      </c>
    </row>
    <row r="19" spans="3:18" x14ac:dyDescent="0.25">
      <c r="C19" s="31" t="str">
        <f t="shared" si="13"/>
        <v>6г</v>
      </c>
      <c r="D19" s="32"/>
      <c r="E19" s="33">
        <f t="shared" si="14"/>
        <v>0.51428571428571423</v>
      </c>
      <c r="F19" s="34">
        <f t="shared" si="15"/>
        <v>5.8823529411764705E-2</v>
      </c>
      <c r="G19" s="35">
        <f t="shared" si="16"/>
        <v>0.25806451612903225</v>
      </c>
      <c r="H19" s="36">
        <f t="shared" si="17"/>
        <v>0.4</v>
      </c>
    </row>
    <row r="20" spans="3:18" x14ac:dyDescent="0.25">
      <c r="C20" s="31" t="str">
        <f t="shared" si="13"/>
        <v>6д</v>
      </c>
      <c r="D20" s="32"/>
      <c r="E20" s="33">
        <f t="shared" si="14"/>
        <v>0.65789473684210531</v>
      </c>
      <c r="F20" s="34">
        <f t="shared" si="15"/>
        <v>0.14285714285714285</v>
      </c>
      <c r="G20" s="35">
        <f t="shared" si="16"/>
        <v>0.14285714285714285</v>
      </c>
      <c r="H20" s="36">
        <f t="shared" si="17"/>
        <v>0.3783783783783784</v>
      </c>
    </row>
    <row r="21" spans="3:18" x14ac:dyDescent="0.25">
      <c r="C21" s="31" t="str">
        <f t="shared" si="13"/>
        <v>6е</v>
      </c>
      <c r="D21" s="32"/>
      <c r="E21" s="33">
        <f t="shared" si="14"/>
        <v>0.74285714285714288</v>
      </c>
      <c r="F21" s="34">
        <f t="shared" si="15"/>
        <v>0.47058823529411764</v>
      </c>
      <c r="G21" s="35">
        <f t="shared" si="16"/>
        <v>0.6333333333333333</v>
      </c>
      <c r="H21" s="36">
        <f t="shared" si="17"/>
        <v>0.54285714285714282</v>
      </c>
    </row>
    <row r="22" spans="3:18" x14ac:dyDescent="0.25">
      <c r="C22" s="31" t="str">
        <f t="shared" si="13"/>
        <v>6ж</v>
      </c>
      <c r="D22" s="32"/>
      <c r="E22" s="33">
        <f t="shared" si="14"/>
        <v>0.51428571428571423</v>
      </c>
      <c r="F22" s="34">
        <f t="shared" si="15"/>
        <v>0.12121212121212122</v>
      </c>
      <c r="G22" s="35">
        <f t="shared" si="16"/>
        <v>0.32</v>
      </c>
      <c r="H22" s="36">
        <f t="shared" si="17"/>
        <v>0.54285714285714282</v>
      </c>
    </row>
    <row r="23" spans="3:18" x14ac:dyDescent="0.25">
      <c r="E23" t="s">
        <v>17</v>
      </c>
    </row>
    <row r="28" spans="3:18" ht="23.25" x14ac:dyDescent="0.35">
      <c r="R28" s="30"/>
    </row>
    <row r="30" spans="3:18" x14ac:dyDescent="0.25">
      <c r="C30" s="31" t="str">
        <f t="shared" ref="C30:C36" si="18">A6</f>
        <v>6а</v>
      </c>
      <c r="D30" s="32"/>
      <c r="E30" s="33">
        <f t="shared" ref="E30:E36" si="19">L6</f>
        <v>1</v>
      </c>
      <c r="F30" s="39">
        <f t="shared" ref="F30:F36" si="20">U6</f>
        <v>0.47058823529411764</v>
      </c>
      <c r="G30" s="35">
        <f t="shared" ref="G30:G36" si="21">AD6</f>
        <v>0.54838709677419351</v>
      </c>
      <c r="H30" s="36">
        <f t="shared" ref="H30:H36" si="22">AM6</f>
        <v>0.94444444444444442</v>
      </c>
    </row>
    <row r="31" spans="3:18" x14ac:dyDescent="0.25">
      <c r="C31" s="31" t="str">
        <f t="shared" si="18"/>
        <v>6б</v>
      </c>
      <c r="D31" s="32"/>
      <c r="E31" s="33">
        <f t="shared" si="19"/>
        <v>1.0555555555555556</v>
      </c>
      <c r="F31" s="39">
        <f t="shared" si="20"/>
        <v>0.88235294117647056</v>
      </c>
      <c r="G31" s="35">
        <f t="shared" si="21"/>
        <v>0.67647058823529416</v>
      </c>
      <c r="H31" s="36">
        <f t="shared" si="22"/>
        <v>0.77777777777777779</v>
      </c>
    </row>
    <row r="32" spans="3:18" x14ac:dyDescent="0.25">
      <c r="C32" s="31" t="str">
        <f t="shared" si="18"/>
        <v>6в</v>
      </c>
      <c r="D32" s="32"/>
      <c r="E32" s="33">
        <f t="shared" si="19"/>
        <v>1</v>
      </c>
      <c r="F32" s="39">
        <f t="shared" si="20"/>
        <v>0.45945945945945948</v>
      </c>
      <c r="G32" s="35">
        <f t="shared" si="21"/>
        <v>0.6</v>
      </c>
      <c r="H32" s="36">
        <f t="shared" si="22"/>
        <v>0.84210526315789469</v>
      </c>
    </row>
    <row r="33" spans="3:8" x14ac:dyDescent="0.25">
      <c r="C33" s="31" t="str">
        <f t="shared" si="18"/>
        <v>6г</v>
      </c>
      <c r="D33" s="32"/>
      <c r="E33" s="33">
        <f t="shared" si="19"/>
        <v>1</v>
      </c>
      <c r="F33" s="39">
        <f t="shared" si="20"/>
        <v>0.29411764705882354</v>
      </c>
      <c r="G33" s="35">
        <f t="shared" si="21"/>
        <v>0.64516129032258063</v>
      </c>
      <c r="H33" s="36">
        <f t="shared" si="22"/>
        <v>0.94285714285714284</v>
      </c>
    </row>
    <row r="34" spans="3:8" x14ac:dyDescent="0.25">
      <c r="C34" s="31" t="str">
        <f t="shared" si="18"/>
        <v>6д</v>
      </c>
      <c r="D34" s="32"/>
      <c r="E34" s="33">
        <f t="shared" si="19"/>
        <v>1</v>
      </c>
      <c r="F34" s="39">
        <f t="shared" si="20"/>
        <v>0.31428571428571428</v>
      </c>
      <c r="G34" s="35">
        <f t="shared" si="21"/>
        <v>0.37142857142857144</v>
      </c>
      <c r="H34" s="36">
        <f t="shared" si="22"/>
        <v>0.94594594594594594</v>
      </c>
    </row>
    <row r="35" spans="3:8" x14ac:dyDescent="0.25">
      <c r="C35" s="31" t="str">
        <f t="shared" si="18"/>
        <v>6е</v>
      </c>
      <c r="D35" s="32"/>
      <c r="E35" s="33">
        <f t="shared" si="19"/>
        <v>1</v>
      </c>
      <c r="F35" s="39">
        <f t="shared" si="20"/>
        <v>0.82352941176470584</v>
      </c>
      <c r="G35" s="35">
        <f t="shared" si="21"/>
        <v>0.7</v>
      </c>
      <c r="H35" s="36">
        <f t="shared" si="22"/>
        <v>0.97142857142857142</v>
      </c>
    </row>
    <row r="36" spans="3:8" x14ac:dyDescent="0.25">
      <c r="C36" s="31" t="str">
        <f t="shared" si="18"/>
        <v>6ж</v>
      </c>
      <c r="D36" s="32"/>
      <c r="E36" s="33">
        <f t="shared" si="19"/>
        <v>1</v>
      </c>
      <c r="F36" s="39">
        <f t="shared" si="20"/>
        <v>0.45454545454545453</v>
      </c>
      <c r="G36" s="35">
        <f t="shared" si="21"/>
        <v>0.48</v>
      </c>
      <c r="H36" s="36">
        <f t="shared" si="22"/>
        <v>0.91428571428571426</v>
      </c>
    </row>
    <row r="43" spans="3:8" x14ac:dyDescent="0.25">
      <c r="C43" s="38" t="str">
        <f t="shared" ref="C43:C49" si="23">C30</f>
        <v>6а</v>
      </c>
      <c r="D43" s="32"/>
      <c r="E43" s="33">
        <f t="shared" ref="E43:E49" si="24">M6</f>
        <v>0</v>
      </c>
      <c r="F43" s="39">
        <f t="shared" ref="F43:F49" si="25">V6</f>
        <v>0.52941176470588236</v>
      </c>
      <c r="G43" s="35">
        <f t="shared" ref="G43:G49" si="26">AE6</f>
        <v>0.45</v>
      </c>
      <c r="H43" s="36">
        <f t="shared" ref="H43:H49" si="27">AN6</f>
        <v>0</v>
      </c>
    </row>
    <row r="44" spans="3:8" x14ac:dyDescent="0.25">
      <c r="C44" s="38" t="str">
        <f t="shared" si="23"/>
        <v>6б</v>
      </c>
      <c r="D44" s="32"/>
      <c r="E44" s="33">
        <f t="shared" si="24"/>
        <v>0</v>
      </c>
      <c r="F44" s="39">
        <f t="shared" si="25"/>
        <v>0.11764705882352941</v>
      </c>
      <c r="G44" s="35">
        <f t="shared" si="26"/>
        <v>0.26470588235294118</v>
      </c>
      <c r="H44" s="36">
        <f t="shared" si="27"/>
        <v>2.7777777777777776E-2</v>
      </c>
    </row>
    <row r="45" spans="3:8" x14ac:dyDescent="0.25">
      <c r="C45" s="38" t="str">
        <f t="shared" si="23"/>
        <v>6в</v>
      </c>
      <c r="D45" s="32"/>
      <c r="E45" s="33">
        <f t="shared" si="24"/>
        <v>0</v>
      </c>
      <c r="F45" s="39">
        <f t="shared" si="25"/>
        <v>0.54054054054054057</v>
      </c>
      <c r="G45" s="35">
        <f t="shared" si="26"/>
        <v>0.36666666666666664</v>
      </c>
      <c r="H45" s="36">
        <f t="shared" si="27"/>
        <v>0</v>
      </c>
    </row>
    <row r="46" spans="3:8" x14ac:dyDescent="0.25">
      <c r="C46" s="38" t="str">
        <f t="shared" si="23"/>
        <v>6г</v>
      </c>
      <c r="D46" s="32"/>
      <c r="E46" s="33">
        <f t="shared" si="24"/>
        <v>0</v>
      </c>
      <c r="F46" s="39">
        <f t="shared" si="25"/>
        <v>0.70588235294117652</v>
      </c>
      <c r="G46" s="35">
        <f t="shared" si="26"/>
        <v>0.32258064516129031</v>
      </c>
      <c r="H46" s="36">
        <f t="shared" si="27"/>
        <v>0</v>
      </c>
    </row>
    <row r="47" spans="3:8" x14ac:dyDescent="0.25">
      <c r="C47" s="38" t="str">
        <f t="shared" si="23"/>
        <v>6д</v>
      </c>
      <c r="D47" s="32"/>
      <c r="E47" s="33">
        <f t="shared" si="24"/>
        <v>0</v>
      </c>
      <c r="F47" s="39">
        <f t="shared" si="25"/>
        <v>0.68571428571428572</v>
      </c>
      <c r="G47" s="35">
        <f t="shared" si="26"/>
        <v>0.6</v>
      </c>
      <c r="H47" s="36">
        <f t="shared" si="27"/>
        <v>0</v>
      </c>
    </row>
    <row r="48" spans="3:8" x14ac:dyDescent="0.25">
      <c r="C48" s="38" t="str">
        <f t="shared" si="23"/>
        <v>6е</v>
      </c>
      <c r="D48" s="32"/>
      <c r="E48" s="33">
        <f t="shared" si="24"/>
        <v>0</v>
      </c>
      <c r="F48" s="39">
        <f t="shared" si="25"/>
        <v>0.17647058823529413</v>
      </c>
      <c r="G48" s="35">
        <f t="shared" si="26"/>
        <v>0.2</v>
      </c>
      <c r="H48" s="36">
        <f t="shared" si="27"/>
        <v>0</v>
      </c>
    </row>
    <row r="49" spans="3:8" x14ac:dyDescent="0.25">
      <c r="C49" s="38" t="str">
        <f t="shared" si="23"/>
        <v>6ж</v>
      </c>
      <c r="D49" s="32"/>
      <c r="E49" s="33">
        <f t="shared" si="24"/>
        <v>0</v>
      </c>
      <c r="F49" s="39">
        <f t="shared" si="25"/>
        <v>0.54545454545454541</v>
      </c>
      <c r="G49" s="35">
        <f t="shared" si="26"/>
        <v>0.52</v>
      </c>
      <c r="H49" s="36">
        <f t="shared" si="27"/>
        <v>0</v>
      </c>
    </row>
  </sheetData>
  <mergeCells count="54"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9:B9"/>
    <mergeCell ref="E9:F9"/>
    <mergeCell ref="A12:B12"/>
    <mergeCell ref="C12:D12"/>
    <mergeCell ref="E12:F12"/>
    <mergeCell ref="A10:B10"/>
    <mergeCell ref="C10:D10"/>
    <mergeCell ref="E10:F10"/>
    <mergeCell ref="A11:B11"/>
    <mergeCell ref="C11:D11"/>
    <mergeCell ref="E11:F11"/>
    <mergeCell ref="A6:B6"/>
    <mergeCell ref="A7:B7"/>
    <mergeCell ref="C7:D7"/>
    <mergeCell ref="E7:F7"/>
    <mergeCell ref="A8:B8"/>
    <mergeCell ref="C8:D8"/>
    <mergeCell ref="E8:F8"/>
    <mergeCell ref="N11:O11"/>
    <mergeCell ref="N12:O12"/>
    <mergeCell ref="N5:O5"/>
    <mergeCell ref="N6:O6"/>
    <mergeCell ref="N7:O7"/>
    <mergeCell ref="N8:O8"/>
    <mergeCell ref="N9:O9"/>
    <mergeCell ref="N10:O10"/>
    <mergeCell ref="W11:X11"/>
    <mergeCell ref="W12:X12"/>
    <mergeCell ref="AF5:AG5"/>
    <mergeCell ref="AF6:AG6"/>
    <mergeCell ref="AF7:AG7"/>
    <mergeCell ref="AF8:AG8"/>
    <mergeCell ref="AF9:AG9"/>
    <mergeCell ref="AF10:AG10"/>
    <mergeCell ref="AF11:AG11"/>
    <mergeCell ref="AF12:AG12"/>
    <mergeCell ref="W5:X5"/>
    <mergeCell ref="W6:X6"/>
    <mergeCell ref="W7:X7"/>
    <mergeCell ref="W8:X8"/>
    <mergeCell ref="AF4:AN4"/>
    <mergeCell ref="W10:X10"/>
    <mergeCell ref="W9:X9"/>
    <mergeCell ref="C6:D6"/>
    <mergeCell ref="E6:F6"/>
  </mergeCells>
  <conditionalFormatting sqref="L6:L12 U6:U13">
    <cfRule type="cellIs" dxfId="2" priority="12" operator="lessThan">
      <formula>0.5</formula>
    </cfRule>
  </conditionalFormatting>
  <conditionalFormatting sqref="AM6:AM12">
    <cfRule type="cellIs" dxfId="1" priority="1" operator="lessThan">
      <formula>0.5</formula>
    </cfRule>
  </conditionalFormatting>
  <conditionalFormatting sqref="AD6:AD12">
    <cfRule type="cellIs" dxfId="0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Близняк Ольга Михайловна</cp:lastModifiedBy>
  <dcterms:created xsi:type="dcterms:W3CDTF">2020-11-25T18:48:25Z</dcterms:created>
  <dcterms:modified xsi:type="dcterms:W3CDTF">2021-01-19T08:23:51Z</dcterms:modified>
</cp:coreProperties>
</file>