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Завучи\БлизнякОМ\Отчеты по ВПР\"/>
    </mc:Choice>
  </mc:AlternateContent>
  <bookViews>
    <workbookView xWindow="0" yWindow="0" windowWidth="23970" windowHeight="9600"/>
  </bookViews>
  <sheets>
    <sheet name="Анализ" sheetId="1" r:id="rId1"/>
  </sheets>
  <definedNames>
    <definedName name="_xlnm._FilterDatabase" localSheetId="0" hidden="1">Анализ!$A$2:$AC$22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10" i="1" l="1"/>
  <c r="AD10" i="1"/>
  <c r="AC10" i="1"/>
  <c r="AE9" i="1"/>
  <c r="AD9" i="1"/>
  <c r="AC9" i="1"/>
  <c r="AE8" i="1"/>
  <c r="AD8" i="1"/>
  <c r="AC8" i="1"/>
  <c r="AE7" i="1"/>
  <c r="AD7" i="1"/>
  <c r="AC7" i="1"/>
  <c r="AE6" i="1"/>
  <c r="AD6" i="1"/>
  <c r="AC6" i="1"/>
  <c r="C27" i="1" l="1"/>
  <c r="C38" i="1" s="1"/>
  <c r="C28" i="1"/>
  <c r="C39" i="1" s="1"/>
  <c r="C29" i="1"/>
  <c r="C40" i="1" s="1"/>
  <c r="C30" i="1"/>
  <c r="C41" i="1" s="1"/>
  <c r="C26" i="1"/>
  <c r="C37" i="1" s="1"/>
  <c r="G15" i="1"/>
  <c r="G16" i="1"/>
  <c r="G17" i="1"/>
  <c r="G18" i="1"/>
  <c r="V7" i="1"/>
  <c r="F38" i="1" s="1"/>
  <c r="V8" i="1"/>
  <c r="F39" i="1" s="1"/>
  <c r="U7" i="1"/>
  <c r="F27" i="1" s="1"/>
  <c r="U8" i="1"/>
  <c r="F28" i="1" s="1"/>
  <c r="U9" i="1"/>
  <c r="F29" i="1" s="1"/>
  <c r="U10" i="1"/>
  <c r="F30" i="1" s="1"/>
  <c r="U6" i="1"/>
  <c r="F26" i="1" s="1"/>
  <c r="T7" i="1"/>
  <c r="F15" i="1" s="1"/>
  <c r="T8" i="1"/>
  <c r="F16" i="1" s="1"/>
  <c r="T9" i="1"/>
  <c r="F17" i="1" s="1"/>
  <c r="T10" i="1"/>
  <c r="F18" i="1" s="1"/>
  <c r="T6" i="1"/>
  <c r="F14" i="1" s="1"/>
  <c r="M7" i="1"/>
  <c r="E38" i="1" s="1"/>
  <c r="M8" i="1"/>
  <c r="E39" i="1" s="1"/>
  <c r="M9" i="1"/>
  <c r="E40" i="1" s="1"/>
  <c r="M10" i="1"/>
  <c r="E41" i="1" s="1"/>
  <c r="M6" i="1"/>
  <c r="E37" i="1" s="1"/>
  <c r="G14" i="1"/>
  <c r="C15" i="1"/>
  <c r="C16" i="1"/>
  <c r="C17" i="1"/>
  <c r="C18" i="1"/>
  <c r="C14" i="1"/>
  <c r="AN7" i="1"/>
  <c r="H38" i="1" s="1"/>
  <c r="AN8" i="1"/>
  <c r="H39" i="1" s="1"/>
  <c r="AN9" i="1"/>
  <c r="H40" i="1" s="1"/>
  <c r="AN10" i="1"/>
  <c r="H41" i="1" s="1"/>
  <c r="AM7" i="1"/>
  <c r="H27" i="1" s="1"/>
  <c r="AM8" i="1"/>
  <c r="H28" i="1" s="1"/>
  <c r="AM9" i="1"/>
  <c r="H29" i="1" s="1"/>
  <c r="AM10" i="1"/>
  <c r="H30" i="1" s="1"/>
  <c r="AL7" i="1"/>
  <c r="H15" i="1" s="1"/>
  <c r="AL8" i="1"/>
  <c r="H16" i="1" s="1"/>
  <c r="AL9" i="1"/>
  <c r="H17" i="1" s="1"/>
  <c r="AL10" i="1"/>
  <c r="H18" i="1" s="1"/>
  <c r="AN6" i="1"/>
  <c r="H37" i="1" s="1"/>
  <c r="AM6" i="1"/>
  <c r="H26" i="1" s="1"/>
  <c r="AL6" i="1"/>
  <c r="H14" i="1" s="1"/>
  <c r="G38" i="1"/>
  <c r="G39" i="1"/>
  <c r="G40" i="1"/>
  <c r="G41" i="1"/>
  <c r="G27" i="1"/>
  <c r="G28" i="1"/>
  <c r="G29" i="1"/>
  <c r="G30" i="1"/>
  <c r="G37" i="1"/>
  <c r="G26" i="1"/>
  <c r="L7" i="1"/>
  <c r="E27" i="1" s="1"/>
  <c r="L8" i="1"/>
  <c r="E28" i="1" s="1"/>
  <c r="L9" i="1"/>
  <c r="E29" i="1" s="1"/>
  <c r="L10" i="1"/>
  <c r="E30" i="1" s="1"/>
  <c r="K7" i="1"/>
  <c r="E15" i="1" s="1"/>
  <c r="K8" i="1"/>
  <c r="E16" i="1" s="1"/>
  <c r="K9" i="1"/>
  <c r="E17" i="1" s="1"/>
  <c r="K10" i="1"/>
  <c r="E18" i="1" s="1"/>
  <c r="L6" i="1"/>
  <c r="E26" i="1" s="1"/>
  <c r="K6" i="1"/>
  <c r="E14" i="1" s="1"/>
  <c r="V9" i="1"/>
  <c r="F40" i="1" s="1"/>
  <c r="V10" i="1"/>
  <c r="F41" i="1" s="1"/>
  <c r="V6" i="1"/>
  <c r="F37" i="1" s="1"/>
</calcChain>
</file>

<file path=xl/comments1.xml><?xml version="1.0" encoding="utf-8"?>
<comments xmlns="http://schemas.openxmlformats.org/spreadsheetml/2006/main">
  <authors>
    <author>1</author>
    <author>Старченко</author>
  </authors>
  <commentList>
    <comment ref="C6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6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6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6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6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6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6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6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6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6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6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6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6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7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7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7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7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7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7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7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7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7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7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7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7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8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8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8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8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8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8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8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8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8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8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8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9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9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9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9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9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9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9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9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9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9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10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0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10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0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10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10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10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10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10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10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10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</commentList>
</comments>
</file>

<file path=xl/sharedStrings.xml><?xml version="1.0" encoding="utf-8"?>
<sst xmlns="http://schemas.openxmlformats.org/spreadsheetml/2006/main" count="37" uniqueCount="25">
  <si>
    <t>Дата проведения</t>
  </si>
  <si>
    <t>Класс</t>
  </si>
  <si>
    <t>По списку</t>
  </si>
  <si>
    <t>высокий</t>
  </si>
  <si>
    <t>средний</t>
  </si>
  <si>
    <t>низкий</t>
  </si>
  <si>
    <t>не справ</t>
  </si>
  <si>
    <t>кач</t>
  </si>
  <si>
    <t>обуч</t>
  </si>
  <si>
    <t>Количество писавших</t>
  </si>
  <si>
    <t>неусп</t>
  </si>
  <si>
    <t xml:space="preserve">Анализ ВПР в рамках параллели </t>
  </si>
  <si>
    <t>Предмет</t>
  </si>
  <si>
    <t>2020 год</t>
  </si>
  <si>
    <t>Данные по срезу</t>
  </si>
  <si>
    <t>Итоговые предыдущие</t>
  </si>
  <si>
    <t>ВПР</t>
  </si>
  <si>
    <t>Итоговые  последующие</t>
  </si>
  <si>
    <t>качество</t>
  </si>
  <si>
    <t>9а</t>
  </si>
  <si>
    <t>9б</t>
  </si>
  <si>
    <t>9в</t>
  </si>
  <si>
    <t>9г</t>
  </si>
  <si>
    <t>9д</t>
  </si>
  <si>
    <t>математика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</si>
</sst>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570E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5F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DDFD4"/>
        <bgColor indexed="64"/>
      </patternFill>
    </fill>
    <fill>
      <patternFill patternType="solid">
        <fgColor rgb="FFF4776A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Protection="1">
      <protection locked="0"/>
    </xf>
    <xf numFmtId="0" fontId="1" fillId="0" borderId="2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3" fillId="0" borderId="10" xfId="0" applyFont="1" applyBorder="1" applyAlignment="1" applyProtection="1"/>
    <xf numFmtId="0" fontId="3" fillId="0" borderId="9" xfId="0" applyFont="1" applyBorder="1" applyAlignment="1" applyProtection="1"/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</xf>
    <xf numFmtId="0" fontId="0" fillId="0" borderId="18" xfId="0" applyBorder="1" applyAlignment="1">
      <alignment horizontal="center"/>
    </xf>
    <xf numFmtId="9" fontId="9" fillId="4" borderId="10" xfId="0" applyNumberFormat="1" applyFont="1" applyFill="1" applyBorder="1" applyAlignment="1" applyProtection="1">
      <alignment horizontal="center" vertical="center"/>
    </xf>
    <xf numFmtId="9" fontId="9" fillId="4" borderId="10" xfId="0" applyNumberFormat="1" applyFont="1" applyFill="1" applyBorder="1" applyProtection="1">
      <protection locked="0"/>
    </xf>
    <xf numFmtId="0" fontId="11" fillId="0" borderId="18" xfId="0" applyFont="1" applyBorder="1" applyAlignment="1">
      <alignment horizontal="center"/>
    </xf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6" xfId="0" applyFont="1" applyBorder="1" applyAlignment="1"/>
    <xf numFmtId="0" fontId="0" fillId="5" borderId="0" xfId="0" applyFill="1" applyBorder="1"/>
    <xf numFmtId="0" fontId="12" fillId="9" borderId="10" xfId="0" applyFont="1" applyFill="1" applyBorder="1" applyAlignment="1" applyProtection="1">
      <alignment horizontal="center" vertical="center" wrapText="1"/>
    </xf>
    <xf numFmtId="0" fontId="1" fillId="6" borderId="10" xfId="0" applyFont="1" applyFill="1" applyBorder="1" applyAlignment="1" applyProtection="1">
      <alignment horizontal="center" vertical="center" wrapText="1"/>
    </xf>
    <xf numFmtId="0" fontId="1" fillId="6" borderId="10" xfId="0" applyFont="1" applyFill="1" applyBorder="1" applyAlignment="1" applyProtection="1">
      <alignment horizontal="center" vertical="center" wrapText="1"/>
      <protection locked="0"/>
    </xf>
    <xf numFmtId="0" fontId="1" fillId="6" borderId="11" xfId="0" applyFont="1" applyFill="1" applyBorder="1" applyAlignment="1" applyProtection="1">
      <alignment horizontal="center" vertical="center" wrapText="1"/>
      <protection locked="0"/>
    </xf>
    <xf numFmtId="0" fontId="1" fillId="12" borderId="10" xfId="0" applyFont="1" applyFill="1" applyBorder="1" applyAlignment="1" applyProtection="1">
      <alignment horizontal="center" vertical="center" wrapText="1"/>
    </xf>
    <xf numFmtId="0" fontId="8" fillId="12" borderId="10" xfId="0" applyFont="1" applyFill="1" applyBorder="1" applyProtection="1">
      <protection locked="0"/>
    </xf>
    <xf numFmtId="0" fontId="1" fillId="13" borderId="10" xfId="0" applyFont="1" applyFill="1" applyBorder="1" applyAlignment="1" applyProtection="1">
      <alignment horizontal="center" vertical="center" wrapText="1"/>
    </xf>
    <xf numFmtId="0" fontId="8" fillId="13" borderId="10" xfId="0" applyFont="1" applyFill="1" applyBorder="1" applyProtection="1">
      <protection locked="0"/>
    </xf>
    <xf numFmtId="0" fontId="1" fillId="14" borderId="10" xfId="0" applyFont="1" applyFill="1" applyBorder="1" applyAlignment="1" applyProtection="1">
      <alignment horizontal="center" vertical="center" wrapText="1"/>
    </xf>
    <xf numFmtId="0" fontId="8" fillId="14" borderId="10" xfId="0" applyFont="1" applyFill="1" applyBorder="1" applyProtection="1">
      <protection locked="0"/>
    </xf>
    <xf numFmtId="0" fontId="13" fillId="9" borderId="10" xfId="0" applyFont="1" applyFill="1" applyBorder="1" applyProtection="1">
      <protection locked="0"/>
    </xf>
    <xf numFmtId="9" fontId="9" fillId="5" borderId="0" xfId="0" applyNumberFormat="1" applyFont="1" applyFill="1" applyBorder="1" applyAlignment="1" applyProtection="1">
      <alignment horizontal="center" vertical="center"/>
    </xf>
    <xf numFmtId="0" fontId="15" fillId="0" borderId="0" xfId="0" applyFont="1"/>
    <xf numFmtId="0" fontId="0" fillId="2" borderId="10" xfId="0" applyFill="1" applyBorder="1"/>
    <xf numFmtId="0" fontId="0" fillId="0" borderId="10" xfId="0" applyBorder="1"/>
    <xf numFmtId="9" fontId="0" fillId="7" borderId="10" xfId="0" applyNumberFormat="1" applyFill="1" applyBorder="1"/>
    <xf numFmtId="9" fontId="0" fillId="3" borderId="10" xfId="0" applyNumberFormat="1" applyFill="1" applyBorder="1"/>
    <xf numFmtId="9" fontId="0" fillId="14" borderId="10" xfId="0" applyNumberFormat="1" applyFill="1" applyBorder="1"/>
    <xf numFmtId="9" fontId="0" fillId="15" borderId="10" xfId="0" applyNumberFormat="1" applyFill="1" applyBorder="1"/>
    <xf numFmtId="0" fontId="0" fillId="5" borderId="0" xfId="0" applyFill="1"/>
    <xf numFmtId="0" fontId="0" fillId="8" borderId="10" xfId="0" applyFill="1" applyBorder="1"/>
    <xf numFmtId="9" fontId="0" fillId="10" borderId="10" xfId="0" applyNumberFormat="1" applyFill="1" applyBorder="1"/>
    <xf numFmtId="0" fontId="2" fillId="3" borderId="4" xfId="0" applyFont="1" applyFill="1" applyBorder="1" applyAlignment="1" applyProtection="1">
      <alignment horizontal="center"/>
    </xf>
    <xf numFmtId="0" fontId="2" fillId="3" borderId="5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0" fontId="2" fillId="3" borderId="20" xfId="0" applyFont="1" applyFill="1" applyBorder="1" applyAlignment="1" applyProtection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</xf>
    <xf numFmtId="0" fontId="7" fillId="7" borderId="6" xfId="0" applyFont="1" applyFill="1" applyBorder="1" applyAlignment="1" applyProtection="1">
      <alignment horizontal="center"/>
    </xf>
    <xf numFmtId="0" fontId="7" fillId="7" borderId="7" xfId="0" applyFont="1" applyFill="1" applyBorder="1" applyAlignment="1" applyProtection="1">
      <alignment horizontal="center"/>
    </xf>
    <xf numFmtId="0" fontId="7" fillId="7" borderId="8" xfId="0" applyFont="1" applyFill="1" applyBorder="1" applyAlignment="1" applyProtection="1">
      <alignment horizontal="center"/>
    </xf>
    <xf numFmtId="0" fontId="7" fillId="3" borderId="11" xfId="0" applyFont="1" applyFill="1" applyBorder="1" applyAlignment="1" applyProtection="1">
      <alignment horizontal="center"/>
    </xf>
    <xf numFmtId="0" fontId="7" fillId="3" borderId="12" xfId="0" applyFont="1" applyFill="1" applyBorder="1" applyAlignment="1" applyProtection="1">
      <alignment horizontal="center"/>
    </xf>
    <xf numFmtId="0" fontId="7" fillId="11" borderId="7" xfId="0" applyFont="1" applyFill="1" applyBorder="1" applyAlignment="1" applyProtection="1">
      <alignment horizontal="center"/>
    </xf>
    <xf numFmtId="0" fontId="8" fillId="2" borderId="11" xfId="0" applyFont="1" applyFill="1" applyBorder="1" applyAlignment="1" applyProtection="1">
      <alignment horizontal="center" vertical="center" wrapText="1"/>
      <protection locked="0"/>
    </xf>
    <xf numFmtId="0" fontId="8" fillId="2" borderId="17" xfId="0" applyFont="1" applyFill="1" applyBorder="1" applyAlignment="1" applyProtection="1">
      <alignment horizontal="center" vertical="center" wrapText="1"/>
      <protection locked="0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17" xfId="0" applyFont="1" applyFill="1" applyBorder="1" applyAlignment="1" applyProtection="1">
      <alignment horizontal="center" vertical="center" wrapText="1"/>
    </xf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3" fillId="4" borderId="10" xfId="0" applyFont="1" applyFill="1" applyBorder="1" applyAlignment="1" applyProtection="1">
      <alignment horizontal="center" vertical="center" wrapText="1"/>
    </xf>
    <xf numFmtId="0" fontId="7" fillId="15" borderId="7" xfId="0" applyFont="1" applyFill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4776A"/>
      <color rgb="FFCDDFD4"/>
      <color rgb="FFE570EE"/>
      <color rgb="FF66F5F8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400" b="1"/>
              <a:t>Качество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3.4847785189418452E-2"/>
          <c:y val="0.21921874999999999"/>
          <c:w val="0.9578089156469588"/>
          <c:h val="0.566857365485564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shade val="53000"/>
              </a:schemeClr>
            </a:solidFill>
            <a:ln>
              <a:noFill/>
            </a:ln>
            <a:effectLst/>
          </c:spPr>
          <c:invertIfNegative val="0"/>
          <c:cat>
            <c:strRef>
              <c:f>Анализ!$C$14:$C$18</c:f>
              <c:strCache>
                <c:ptCount val="5"/>
                <c:pt idx="0">
                  <c:v>9а</c:v>
                </c:pt>
                <c:pt idx="1">
                  <c:v>9б</c:v>
                </c:pt>
                <c:pt idx="2">
                  <c:v>9в</c:v>
                </c:pt>
                <c:pt idx="3">
                  <c:v>9г</c:v>
                </c:pt>
                <c:pt idx="4">
                  <c:v>9д</c:v>
                </c:pt>
              </c:strCache>
            </c:strRef>
          </c:cat>
          <c:val>
            <c:numRef>
              <c:f>Анализ!$D$14:$D$18</c:f>
            </c:numRef>
          </c:val>
          <c:extLst>
            <c:ext xmlns:c16="http://schemas.microsoft.com/office/drawing/2014/chart" uri="{C3380CC4-5D6E-409C-BE32-E72D297353CC}">
              <c16:uniqueId val="{00000000-6E7F-4FB4-AEAD-1DD0198EC23F}"/>
            </c:ext>
          </c:extLst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>
              <a:noFill/>
            </a:ln>
            <a:effectLst/>
          </c:spPr>
          <c:invertIfNegative val="0"/>
          <c:cat>
            <c:strRef>
              <c:f>Анализ!$C$14:$C$18</c:f>
              <c:strCache>
                <c:ptCount val="5"/>
                <c:pt idx="0">
                  <c:v>9а</c:v>
                </c:pt>
                <c:pt idx="1">
                  <c:v>9б</c:v>
                </c:pt>
                <c:pt idx="2">
                  <c:v>9в</c:v>
                </c:pt>
                <c:pt idx="3">
                  <c:v>9г</c:v>
                </c:pt>
                <c:pt idx="4">
                  <c:v>9д</c:v>
                </c:pt>
              </c:strCache>
            </c:strRef>
          </c:cat>
          <c:val>
            <c:numRef>
              <c:f>Анализ!$E$14:$E$18</c:f>
              <c:numCache>
                <c:formatCode>0%</c:formatCode>
                <c:ptCount val="5"/>
                <c:pt idx="0">
                  <c:v>0.5</c:v>
                </c:pt>
                <c:pt idx="1">
                  <c:v>0.44117647058823528</c:v>
                </c:pt>
                <c:pt idx="2">
                  <c:v>0.5</c:v>
                </c:pt>
                <c:pt idx="3">
                  <c:v>0.48571428571428571</c:v>
                </c:pt>
                <c:pt idx="4">
                  <c:v>0.53125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7F-4FB4-AEAD-1DD0198EC23F}"/>
            </c:ext>
          </c:extLst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Анализ!$C$14:$C$18</c:f>
              <c:strCache>
                <c:ptCount val="5"/>
                <c:pt idx="0">
                  <c:v>9а</c:v>
                </c:pt>
                <c:pt idx="1">
                  <c:v>9б</c:v>
                </c:pt>
                <c:pt idx="2">
                  <c:v>9в</c:v>
                </c:pt>
                <c:pt idx="3">
                  <c:v>9г</c:v>
                </c:pt>
                <c:pt idx="4">
                  <c:v>9д</c:v>
                </c:pt>
              </c:strCache>
            </c:strRef>
          </c:cat>
          <c:val>
            <c:numRef>
              <c:f>Анализ!$F$14:$F$18</c:f>
              <c:numCache>
                <c:formatCode>0%</c:formatCode>
                <c:ptCount val="5"/>
                <c:pt idx="0">
                  <c:v>0</c:v>
                </c:pt>
                <c:pt idx="1">
                  <c:v>0.04</c:v>
                </c:pt>
                <c:pt idx="2">
                  <c:v>3.125E-2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7F-4FB4-AEAD-1DD0198EC23F}"/>
            </c:ext>
          </c:extLst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>
              <a:noFill/>
            </a:ln>
            <a:effectLst/>
          </c:spPr>
          <c:invertIfNegative val="0"/>
          <c:cat>
            <c:strRef>
              <c:f>Анализ!$C$14:$C$18</c:f>
              <c:strCache>
                <c:ptCount val="5"/>
                <c:pt idx="0">
                  <c:v>9а</c:v>
                </c:pt>
                <c:pt idx="1">
                  <c:v>9б</c:v>
                </c:pt>
                <c:pt idx="2">
                  <c:v>9в</c:v>
                </c:pt>
                <c:pt idx="3">
                  <c:v>9г</c:v>
                </c:pt>
                <c:pt idx="4">
                  <c:v>9д</c:v>
                </c:pt>
              </c:strCache>
            </c:strRef>
          </c:cat>
          <c:val>
            <c:numRef>
              <c:f>Анализ!$G$14:$G$18</c:f>
              <c:numCache>
                <c:formatCode>0%</c:formatCode>
                <c:ptCount val="5"/>
                <c:pt idx="0">
                  <c:v>0.125</c:v>
                </c:pt>
                <c:pt idx="1">
                  <c:v>6.8965517241379309E-2</c:v>
                </c:pt>
                <c:pt idx="2">
                  <c:v>0.18181818181818182</c:v>
                </c:pt>
                <c:pt idx="3">
                  <c:v>0.29166666666666669</c:v>
                </c:pt>
                <c:pt idx="4">
                  <c:v>0.11538461538461539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E7F-4FB4-AEAD-1DD0198EC23F}"/>
            </c:ext>
          </c:extLst>
        </c:ser>
        <c:ser>
          <c:idx val="4"/>
          <c:order val="4"/>
          <c:tx>
            <c:v>Итог посл</c:v>
          </c:tx>
          <c:spPr>
            <a:solidFill>
              <a:srgbClr val="F4776A"/>
            </a:solidFill>
            <a:ln>
              <a:noFill/>
            </a:ln>
            <a:effectLst/>
          </c:spPr>
          <c:invertIfNegative val="0"/>
          <c:cat>
            <c:strRef>
              <c:f>Анализ!$C$14:$C$18</c:f>
              <c:strCache>
                <c:ptCount val="5"/>
                <c:pt idx="0">
                  <c:v>9а</c:v>
                </c:pt>
                <c:pt idx="1">
                  <c:v>9б</c:v>
                </c:pt>
                <c:pt idx="2">
                  <c:v>9в</c:v>
                </c:pt>
                <c:pt idx="3">
                  <c:v>9г</c:v>
                </c:pt>
                <c:pt idx="4">
                  <c:v>9д</c:v>
                </c:pt>
              </c:strCache>
            </c:strRef>
          </c:cat>
          <c:val>
            <c:numRef>
              <c:f>Анализ!$H$14:$H$18</c:f>
              <c:numCache>
                <c:formatCode>0%</c:formatCode>
                <c:ptCount val="5"/>
                <c:pt idx="0">
                  <c:v>0.18181818181818182</c:v>
                </c:pt>
                <c:pt idx="1">
                  <c:v>0.24242424242424243</c:v>
                </c:pt>
                <c:pt idx="2">
                  <c:v>0.3235294117647059</c:v>
                </c:pt>
                <c:pt idx="3">
                  <c:v>0.22857142857142856</c:v>
                </c:pt>
                <c:pt idx="4">
                  <c:v>0.3125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E7F-4FB4-AEAD-1DD0198EC2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9476520"/>
        <c:axId val="389486032"/>
      </c:barChart>
      <c:catAx>
        <c:axId val="389476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89486032"/>
        <c:crosses val="autoZero"/>
        <c:auto val="1"/>
        <c:lblAlgn val="ctr"/>
        <c:lblOffset val="100"/>
        <c:noMultiLvlLbl val="0"/>
      </c:catAx>
      <c:valAx>
        <c:axId val="389486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89476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400" b="1"/>
              <a:t>Обученность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3.453980507541176E-2"/>
          <c:y val="0.1850696267133275"/>
          <c:w val="0.96546019492458823"/>
          <c:h val="0.5923684018664333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Анализ!$C$25:$C$30</c:f>
              <c:strCache>
                <c:ptCount val="6"/>
                <c:pt idx="1">
                  <c:v>9а</c:v>
                </c:pt>
                <c:pt idx="2">
                  <c:v>9б</c:v>
                </c:pt>
                <c:pt idx="3">
                  <c:v>9в</c:v>
                </c:pt>
                <c:pt idx="4">
                  <c:v>9г</c:v>
                </c:pt>
                <c:pt idx="5">
                  <c:v>9д</c:v>
                </c:pt>
              </c:strCache>
            </c:strRef>
          </c:cat>
          <c:val>
            <c:numRef>
              <c:f>Анализ!$D$25:$D$30</c:f>
            </c:numRef>
          </c:val>
          <c:extLst>
            <c:ext xmlns:c16="http://schemas.microsoft.com/office/drawing/2014/chart" uri="{C3380CC4-5D6E-409C-BE32-E72D297353CC}">
              <c16:uniqueId val="{00000000-B152-476B-8E96-F14DD9294015}"/>
            </c:ext>
          </c:extLst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>
              <a:noFill/>
            </a:ln>
            <a:effectLst/>
          </c:spPr>
          <c:invertIfNegative val="0"/>
          <c:cat>
            <c:strRef>
              <c:f>Анализ!$C$25:$C$30</c:f>
              <c:strCache>
                <c:ptCount val="6"/>
                <c:pt idx="1">
                  <c:v>9а</c:v>
                </c:pt>
                <c:pt idx="2">
                  <c:v>9б</c:v>
                </c:pt>
                <c:pt idx="3">
                  <c:v>9в</c:v>
                </c:pt>
                <c:pt idx="4">
                  <c:v>9г</c:v>
                </c:pt>
                <c:pt idx="5">
                  <c:v>9д</c:v>
                </c:pt>
              </c:strCache>
            </c:strRef>
          </c:cat>
          <c:val>
            <c:numRef>
              <c:f>Анализ!$E$25:$E$30</c:f>
              <c:numCache>
                <c:formatCode>0%</c:formatCode>
                <c:ptCount val="6"/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52-476B-8E96-F14DD9294015}"/>
            </c:ext>
          </c:extLst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Анализ!$C$25:$C$30</c:f>
              <c:strCache>
                <c:ptCount val="6"/>
                <c:pt idx="1">
                  <c:v>9а</c:v>
                </c:pt>
                <c:pt idx="2">
                  <c:v>9б</c:v>
                </c:pt>
                <c:pt idx="3">
                  <c:v>9в</c:v>
                </c:pt>
                <c:pt idx="4">
                  <c:v>9г</c:v>
                </c:pt>
                <c:pt idx="5">
                  <c:v>9д</c:v>
                </c:pt>
              </c:strCache>
            </c:strRef>
          </c:cat>
          <c:val>
            <c:numRef>
              <c:f>Анализ!$F$25:$F$30</c:f>
              <c:numCache>
                <c:formatCode>0%</c:formatCode>
                <c:ptCount val="6"/>
                <c:pt idx="1">
                  <c:v>0.66666666666666663</c:v>
                </c:pt>
                <c:pt idx="2">
                  <c:v>0.84</c:v>
                </c:pt>
                <c:pt idx="3">
                  <c:v>0.6875</c:v>
                </c:pt>
                <c:pt idx="4">
                  <c:v>0.72413793103448276</c:v>
                </c:pt>
                <c:pt idx="5">
                  <c:v>0.70370370370370372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52-476B-8E96-F14DD9294015}"/>
            </c:ext>
          </c:extLst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>
              <a:noFill/>
            </a:ln>
            <a:effectLst/>
          </c:spPr>
          <c:invertIfNegative val="0"/>
          <c:cat>
            <c:strRef>
              <c:f>Анализ!$C$25:$C$30</c:f>
              <c:strCache>
                <c:ptCount val="6"/>
                <c:pt idx="1">
                  <c:v>9а</c:v>
                </c:pt>
                <c:pt idx="2">
                  <c:v>9б</c:v>
                </c:pt>
                <c:pt idx="3">
                  <c:v>9в</c:v>
                </c:pt>
                <c:pt idx="4">
                  <c:v>9г</c:v>
                </c:pt>
                <c:pt idx="5">
                  <c:v>9д</c:v>
                </c:pt>
              </c:strCache>
            </c:strRef>
          </c:cat>
          <c:val>
            <c:numRef>
              <c:f>Анализ!$G$25:$G$30</c:f>
              <c:numCache>
                <c:formatCode>0%</c:formatCode>
                <c:ptCount val="6"/>
                <c:pt idx="1">
                  <c:v>0.54166666666666663</c:v>
                </c:pt>
                <c:pt idx="2">
                  <c:v>0.62068965517241381</c:v>
                </c:pt>
                <c:pt idx="3">
                  <c:v>0.59090909090909094</c:v>
                </c:pt>
                <c:pt idx="4">
                  <c:v>0.5</c:v>
                </c:pt>
                <c:pt idx="5">
                  <c:v>0.65384615384615385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152-476B-8E96-F14DD9294015}"/>
            </c:ext>
          </c:extLst>
        </c:ser>
        <c:ser>
          <c:idx val="4"/>
          <c:order val="4"/>
          <c:tx>
            <c:v>Итог след</c:v>
          </c:tx>
          <c:spPr>
            <a:solidFill>
              <a:srgbClr val="F4776A"/>
            </a:solidFill>
            <a:ln>
              <a:noFill/>
            </a:ln>
            <a:effectLst/>
          </c:spPr>
          <c:invertIfNegative val="0"/>
          <c:cat>
            <c:strRef>
              <c:f>Анализ!$C$25:$C$30</c:f>
              <c:strCache>
                <c:ptCount val="6"/>
                <c:pt idx="1">
                  <c:v>9а</c:v>
                </c:pt>
                <c:pt idx="2">
                  <c:v>9б</c:v>
                </c:pt>
                <c:pt idx="3">
                  <c:v>9в</c:v>
                </c:pt>
                <c:pt idx="4">
                  <c:v>9г</c:v>
                </c:pt>
                <c:pt idx="5">
                  <c:v>9д</c:v>
                </c:pt>
              </c:strCache>
            </c:strRef>
          </c:cat>
          <c:val>
            <c:numRef>
              <c:f>Анализ!$H$25:$H$30</c:f>
              <c:numCache>
                <c:formatCode>0%</c:formatCode>
                <c:ptCount val="6"/>
                <c:pt idx="1">
                  <c:v>0.75757575757575757</c:v>
                </c:pt>
                <c:pt idx="2">
                  <c:v>0.87878787878787878</c:v>
                </c:pt>
                <c:pt idx="3">
                  <c:v>0.79411764705882348</c:v>
                </c:pt>
                <c:pt idx="4">
                  <c:v>0.82857142857142863</c:v>
                </c:pt>
                <c:pt idx="5">
                  <c:v>0.90625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152-476B-8E96-F14DD92940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0654080"/>
        <c:axId val="460654408"/>
      </c:barChart>
      <c:catAx>
        <c:axId val="460654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60654408"/>
        <c:crosses val="autoZero"/>
        <c:auto val="1"/>
        <c:lblAlgn val="ctr"/>
        <c:lblOffset val="100"/>
        <c:noMultiLvlLbl val="0"/>
      </c:catAx>
      <c:valAx>
        <c:axId val="460654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60654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400" b="1"/>
              <a:t>Неуспеваемость</a:t>
            </a:r>
          </a:p>
        </c:rich>
      </c:tx>
      <c:layout>
        <c:manualLayout>
          <c:xMode val="edge"/>
          <c:yMode val="edge"/>
          <c:x val="0.4151896973726445"/>
          <c:y val="5.09259259259259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Анализ!$C$37:$C$41</c:f>
              <c:strCache>
                <c:ptCount val="5"/>
                <c:pt idx="0">
                  <c:v>9а</c:v>
                </c:pt>
                <c:pt idx="1">
                  <c:v>9б</c:v>
                </c:pt>
                <c:pt idx="2">
                  <c:v>9в</c:v>
                </c:pt>
                <c:pt idx="3">
                  <c:v>9г</c:v>
                </c:pt>
                <c:pt idx="4">
                  <c:v>9д</c:v>
                </c:pt>
              </c:strCache>
            </c:strRef>
          </c:cat>
          <c:val>
            <c:numRef>
              <c:f>Анализ!$D$37:$D$41</c:f>
            </c:numRef>
          </c:val>
          <c:extLst>
            <c:ext xmlns:c16="http://schemas.microsoft.com/office/drawing/2014/chart" uri="{C3380CC4-5D6E-409C-BE32-E72D297353CC}">
              <c16:uniqueId val="{00000000-95FF-4E51-8FDE-342AB035217B}"/>
            </c:ext>
          </c:extLst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>
              <a:noFill/>
            </a:ln>
            <a:effectLst/>
          </c:spPr>
          <c:invertIfNegative val="0"/>
          <c:cat>
            <c:strRef>
              <c:f>Анализ!$C$37:$C$41</c:f>
              <c:strCache>
                <c:ptCount val="5"/>
                <c:pt idx="0">
                  <c:v>9а</c:v>
                </c:pt>
                <c:pt idx="1">
                  <c:v>9б</c:v>
                </c:pt>
                <c:pt idx="2">
                  <c:v>9в</c:v>
                </c:pt>
                <c:pt idx="3">
                  <c:v>9г</c:v>
                </c:pt>
                <c:pt idx="4">
                  <c:v>9д</c:v>
                </c:pt>
              </c:strCache>
            </c:strRef>
          </c:cat>
          <c:val>
            <c:numRef>
              <c:f>Анализ!$E$37:$E$41</c:f>
              <c:numCache>
                <c:formatCode>0%</c:formatCode>
                <c:ptCount val="5"/>
                <c:pt idx="0">
                  <c:v>0</c:v>
                </c:pt>
                <c:pt idx="1">
                  <c:v>2.9411764705882353E-2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FF-4E51-8FDE-342AB035217B}"/>
            </c:ext>
          </c:extLst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Анализ!$C$37:$C$41</c:f>
              <c:strCache>
                <c:ptCount val="5"/>
                <c:pt idx="0">
                  <c:v>9а</c:v>
                </c:pt>
                <c:pt idx="1">
                  <c:v>9б</c:v>
                </c:pt>
                <c:pt idx="2">
                  <c:v>9в</c:v>
                </c:pt>
                <c:pt idx="3">
                  <c:v>9г</c:v>
                </c:pt>
                <c:pt idx="4">
                  <c:v>9д</c:v>
                </c:pt>
              </c:strCache>
            </c:strRef>
          </c:cat>
          <c:val>
            <c:numRef>
              <c:f>Анализ!$F$37:$F$41</c:f>
              <c:numCache>
                <c:formatCode>0%</c:formatCode>
                <c:ptCount val="5"/>
                <c:pt idx="0">
                  <c:v>0.33333333333333331</c:v>
                </c:pt>
                <c:pt idx="1">
                  <c:v>0.16</c:v>
                </c:pt>
                <c:pt idx="2">
                  <c:v>0.3125</c:v>
                </c:pt>
                <c:pt idx="3">
                  <c:v>0.27586206896551724</c:v>
                </c:pt>
                <c:pt idx="4">
                  <c:v>0.29629629629629628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FF-4E51-8FDE-342AB035217B}"/>
            </c:ext>
          </c:extLst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>
              <a:noFill/>
            </a:ln>
            <a:effectLst/>
          </c:spPr>
          <c:invertIfNegative val="0"/>
          <c:cat>
            <c:strRef>
              <c:f>Анализ!$C$37:$C$41</c:f>
              <c:strCache>
                <c:ptCount val="5"/>
                <c:pt idx="0">
                  <c:v>9а</c:v>
                </c:pt>
                <c:pt idx="1">
                  <c:v>9б</c:v>
                </c:pt>
                <c:pt idx="2">
                  <c:v>9в</c:v>
                </c:pt>
                <c:pt idx="3">
                  <c:v>9г</c:v>
                </c:pt>
                <c:pt idx="4">
                  <c:v>9д</c:v>
                </c:pt>
              </c:strCache>
            </c:strRef>
          </c:cat>
          <c:val>
            <c:numRef>
              <c:f>Анализ!$G$37:$G$41</c:f>
              <c:numCache>
                <c:formatCode>0%</c:formatCode>
                <c:ptCount val="5"/>
                <c:pt idx="0">
                  <c:v>0.41666666666666669</c:v>
                </c:pt>
                <c:pt idx="1">
                  <c:v>0.34482758620689657</c:v>
                </c:pt>
                <c:pt idx="2">
                  <c:v>0.27272727272727271</c:v>
                </c:pt>
                <c:pt idx="3">
                  <c:v>0.45833333333333331</c:v>
                </c:pt>
                <c:pt idx="4">
                  <c:v>0.34615384615384615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5FF-4E51-8FDE-342AB035217B}"/>
            </c:ext>
          </c:extLst>
        </c:ser>
        <c:ser>
          <c:idx val="4"/>
          <c:order val="4"/>
          <c:tx>
            <c:v>Итог посл</c:v>
          </c:tx>
          <c:spPr>
            <a:solidFill>
              <a:srgbClr val="F4776A"/>
            </a:solidFill>
            <a:ln>
              <a:noFill/>
            </a:ln>
            <a:effectLst/>
          </c:spPr>
          <c:invertIfNegative val="0"/>
          <c:cat>
            <c:strRef>
              <c:f>Анализ!$C$37:$C$41</c:f>
              <c:strCache>
                <c:ptCount val="5"/>
                <c:pt idx="0">
                  <c:v>9а</c:v>
                </c:pt>
                <c:pt idx="1">
                  <c:v>9б</c:v>
                </c:pt>
                <c:pt idx="2">
                  <c:v>9в</c:v>
                </c:pt>
                <c:pt idx="3">
                  <c:v>9г</c:v>
                </c:pt>
                <c:pt idx="4">
                  <c:v>9д</c:v>
                </c:pt>
              </c:strCache>
            </c:strRef>
          </c:cat>
          <c:val>
            <c:numRef>
              <c:f>Анализ!$H$37:$H$41</c:f>
              <c:numCache>
                <c:formatCode>0%</c:formatCode>
                <c:ptCount val="5"/>
                <c:pt idx="0">
                  <c:v>0.18181818181818182</c:v>
                </c:pt>
                <c:pt idx="1">
                  <c:v>9.0909090909090912E-2</c:v>
                </c:pt>
                <c:pt idx="2">
                  <c:v>5.8823529411764705E-2</c:v>
                </c:pt>
                <c:pt idx="3">
                  <c:v>5.7142857142857141E-2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5FF-4E51-8FDE-342AB03521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7015888"/>
        <c:axId val="460655064"/>
      </c:barChart>
      <c:catAx>
        <c:axId val="387015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60655064"/>
        <c:crosses val="autoZero"/>
        <c:auto val="1"/>
        <c:lblAlgn val="ctr"/>
        <c:lblOffset val="100"/>
        <c:noMultiLvlLbl val="0"/>
      </c:catAx>
      <c:valAx>
        <c:axId val="460655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87015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174170</xdr:colOff>
      <xdr:row>10</xdr:row>
      <xdr:rowOff>206829</xdr:rowOff>
    </xdr:from>
    <xdr:to>
      <xdr:col>38</xdr:col>
      <xdr:colOff>21770</xdr:colOff>
      <xdr:row>21</xdr:row>
      <xdr:rowOff>10886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326570</xdr:colOff>
      <xdr:row>22</xdr:row>
      <xdr:rowOff>97971</xdr:rowOff>
    </xdr:from>
    <xdr:to>
      <xdr:col>38</xdr:col>
      <xdr:colOff>21770</xdr:colOff>
      <xdr:row>33</xdr:row>
      <xdr:rowOff>141514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387928</xdr:colOff>
      <xdr:row>35</xdr:row>
      <xdr:rowOff>41564</xdr:rowOff>
    </xdr:from>
    <xdr:to>
      <xdr:col>37</xdr:col>
      <xdr:colOff>401781</xdr:colOff>
      <xdr:row>47</xdr:row>
      <xdr:rowOff>83127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N41"/>
  <sheetViews>
    <sheetView tabSelected="1" zoomScale="84" zoomScaleNormal="84" workbookViewId="0">
      <selection activeCell="X11" sqref="X11"/>
    </sheetView>
  </sheetViews>
  <sheetFormatPr defaultRowHeight="15" x14ac:dyDescent="0.25"/>
  <cols>
    <col min="2" max="2" width="0.28515625" customWidth="1"/>
    <col min="3" max="3" width="8.42578125" customWidth="1"/>
    <col min="4" max="4" width="4.140625" hidden="1" customWidth="1"/>
    <col min="5" max="5" width="7.7109375" customWidth="1"/>
    <col min="6" max="6" width="5.7109375" customWidth="1"/>
    <col min="7" max="10" width="7.7109375" customWidth="1"/>
    <col min="11" max="11" width="8.85546875" customWidth="1"/>
    <col min="12" max="14" width="7.7109375" customWidth="1"/>
    <col min="15" max="16" width="5.7109375" customWidth="1"/>
    <col min="17" max="27" width="7.7109375" customWidth="1"/>
    <col min="28" max="28" width="7.140625" customWidth="1"/>
    <col min="29" max="29" width="7.85546875" customWidth="1"/>
    <col min="31" max="32" width="5.85546875" customWidth="1"/>
    <col min="33" max="34" width="4.85546875" customWidth="1"/>
    <col min="35" max="35" width="5" customWidth="1"/>
    <col min="36" max="36" width="4.85546875" customWidth="1"/>
    <col min="37" max="37" width="5.140625" customWidth="1"/>
    <col min="38" max="38" width="6.28515625" customWidth="1"/>
    <col min="39" max="39" width="6.5703125" customWidth="1"/>
    <col min="40" max="41" width="7.42578125" customWidth="1"/>
    <col min="42" max="43" width="4.85546875" customWidth="1"/>
    <col min="44" max="44" width="5.42578125" customWidth="1"/>
    <col min="45" max="45" width="4.42578125" customWidth="1"/>
    <col min="46" max="46" width="5.42578125" customWidth="1"/>
    <col min="47" max="47" width="5.28515625" customWidth="1"/>
    <col min="48" max="49" width="6.28515625" customWidth="1"/>
    <col min="50" max="50" width="7.7109375" customWidth="1"/>
    <col min="51" max="51" width="5.85546875" customWidth="1"/>
    <col min="52" max="52" width="5.42578125" customWidth="1"/>
    <col min="53" max="53" width="5.85546875" customWidth="1"/>
    <col min="54" max="54" width="6.7109375" customWidth="1"/>
    <col min="55" max="55" width="8.28515625" customWidth="1"/>
  </cols>
  <sheetData>
    <row r="1" spans="1:40" ht="16.5" thickBot="1" x14ac:dyDescent="0.3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/>
      <c r="AC1" s="1"/>
      <c r="AD1" s="1"/>
      <c r="AE1" s="1"/>
      <c r="AF1" s="1"/>
      <c r="AG1" s="1"/>
      <c r="AH1" s="1"/>
      <c r="AI1" s="1"/>
    </row>
    <row r="2" spans="1:40" ht="21" thickBot="1" x14ac:dyDescent="0.35">
      <c r="A2" s="39" t="s">
        <v>11</v>
      </c>
      <c r="B2" s="40"/>
      <c r="C2" s="40"/>
      <c r="D2" s="41"/>
      <c r="E2" s="41"/>
      <c r="F2" s="41"/>
      <c r="G2" s="41"/>
      <c r="H2" s="40"/>
      <c r="I2" s="40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2"/>
    </row>
    <row r="3" spans="1:40" ht="18" customHeight="1" x14ac:dyDescent="0.35">
      <c r="B3" s="12" t="s">
        <v>12</v>
      </c>
      <c r="C3" s="9"/>
      <c r="D3" s="43" t="s">
        <v>24</v>
      </c>
      <c r="E3" s="44"/>
      <c r="F3" s="44"/>
      <c r="G3" s="45"/>
      <c r="H3" s="46" t="s">
        <v>13</v>
      </c>
      <c r="I3" s="47"/>
      <c r="J3" s="47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4"/>
      <c r="X3" s="14"/>
      <c r="Y3" s="14"/>
      <c r="Z3" s="14"/>
      <c r="AA3" s="14"/>
      <c r="AB3" s="15"/>
    </row>
    <row r="4" spans="1:40" ht="18" customHeight="1" x14ac:dyDescent="0.25">
      <c r="A4" s="6" t="s">
        <v>0</v>
      </c>
      <c r="B4" s="5"/>
      <c r="C4" s="5"/>
      <c r="D4" s="51" t="s">
        <v>15</v>
      </c>
      <c r="E4" s="52"/>
      <c r="F4" s="52"/>
      <c r="G4" s="52"/>
      <c r="H4" s="52"/>
      <c r="I4" s="52"/>
      <c r="J4" s="52"/>
      <c r="K4" s="52"/>
      <c r="L4" s="52"/>
      <c r="M4" s="53"/>
      <c r="N4" s="54" t="s">
        <v>16</v>
      </c>
      <c r="O4" s="55"/>
      <c r="P4" s="55"/>
      <c r="Q4" s="55"/>
      <c r="R4" s="55"/>
      <c r="S4" s="55"/>
      <c r="T4" s="55"/>
      <c r="U4" s="55"/>
      <c r="V4" s="55"/>
      <c r="W4" s="56" t="s">
        <v>14</v>
      </c>
      <c r="X4" s="56"/>
      <c r="Y4" s="56"/>
      <c r="Z4" s="56"/>
      <c r="AA4" s="56"/>
      <c r="AB4" s="56"/>
      <c r="AC4" s="56"/>
      <c r="AD4" s="56"/>
      <c r="AE4" s="56"/>
      <c r="AF4" s="64" t="s">
        <v>17</v>
      </c>
      <c r="AG4" s="64"/>
      <c r="AH4" s="64"/>
      <c r="AI4" s="64"/>
      <c r="AJ4" s="64"/>
      <c r="AK4" s="64"/>
      <c r="AL4" s="64"/>
      <c r="AM4" s="64"/>
      <c r="AN4" s="64"/>
    </row>
    <row r="5" spans="1:40" ht="31.5" customHeight="1" x14ac:dyDescent="0.25">
      <c r="A5" s="48" t="s">
        <v>1</v>
      </c>
      <c r="B5" s="49"/>
      <c r="C5" s="49" t="s">
        <v>2</v>
      </c>
      <c r="D5" s="49"/>
      <c r="E5" s="50" t="s">
        <v>9</v>
      </c>
      <c r="F5" s="50"/>
      <c r="G5" s="17">
        <v>5</v>
      </c>
      <c r="H5" s="17">
        <v>4</v>
      </c>
      <c r="I5" s="17">
        <v>3</v>
      </c>
      <c r="J5" s="17">
        <v>2</v>
      </c>
      <c r="K5" s="18" t="s">
        <v>7</v>
      </c>
      <c r="L5" s="18" t="s">
        <v>8</v>
      </c>
      <c r="M5" s="19" t="s">
        <v>10</v>
      </c>
      <c r="N5" s="50" t="s">
        <v>9</v>
      </c>
      <c r="O5" s="50"/>
      <c r="P5" s="8" t="s">
        <v>3</v>
      </c>
      <c r="Q5" s="21" t="s">
        <v>4</v>
      </c>
      <c r="R5" s="21" t="s">
        <v>5</v>
      </c>
      <c r="S5" s="21" t="s">
        <v>6</v>
      </c>
      <c r="T5" s="18" t="s">
        <v>7</v>
      </c>
      <c r="U5" s="18" t="s">
        <v>8</v>
      </c>
      <c r="V5" s="20" t="s">
        <v>10</v>
      </c>
      <c r="W5" s="50" t="s">
        <v>9</v>
      </c>
      <c r="X5" s="50"/>
      <c r="Y5" s="25">
        <v>5</v>
      </c>
      <c r="Z5" s="25">
        <v>4</v>
      </c>
      <c r="AA5" s="25">
        <v>3</v>
      </c>
      <c r="AB5" s="25">
        <v>2</v>
      </c>
      <c r="AC5" s="18" t="s">
        <v>7</v>
      </c>
      <c r="AD5" s="18" t="s">
        <v>8</v>
      </c>
      <c r="AE5" s="20" t="s">
        <v>10</v>
      </c>
      <c r="AF5" s="65" t="s">
        <v>9</v>
      </c>
      <c r="AG5" s="65"/>
      <c r="AH5" s="23">
        <v>5</v>
      </c>
      <c r="AI5" s="23">
        <v>4</v>
      </c>
      <c r="AJ5" s="23">
        <v>3</v>
      </c>
      <c r="AK5" s="23">
        <v>2</v>
      </c>
      <c r="AL5" s="18" t="s">
        <v>7</v>
      </c>
      <c r="AM5" s="18" t="s">
        <v>8</v>
      </c>
      <c r="AN5" s="20" t="s">
        <v>10</v>
      </c>
    </row>
    <row r="6" spans="1:40" ht="18" customHeight="1" x14ac:dyDescent="0.3">
      <c r="A6" s="61" t="s">
        <v>19</v>
      </c>
      <c r="B6" s="61"/>
      <c r="C6" s="62">
        <v>33</v>
      </c>
      <c r="D6" s="62"/>
      <c r="E6" s="63">
        <v>34</v>
      </c>
      <c r="F6" s="63"/>
      <c r="G6" s="27">
        <v>5</v>
      </c>
      <c r="H6" s="27">
        <v>12</v>
      </c>
      <c r="I6" s="27">
        <v>17</v>
      </c>
      <c r="J6" s="27">
        <v>0</v>
      </c>
      <c r="K6" s="10">
        <f>(G6+H6)/E6</f>
        <v>0.5</v>
      </c>
      <c r="L6" s="10">
        <f>(G6+H6+I6)/E6</f>
        <v>1</v>
      </c>
      <c r="M6" s="11">
        <f>J6/E6</f>
        <v>0</v>
      </c>
      <c r="N6" s="63">
        <v>30</v>
      </c>
      <c r="O6" s="63"/>
      <c r="P6" s="22">
        <v>0</v>
      </c>
      <c r="Q6" s="22">
        <v>0</v>
      </c>
      <c r="R6" s="22">
        <v>20</v>
      </c>
      <c r="S6" s="22">
        <v>10</v>
      </c>
      <c r="T6" s="10">
        <f>(P6+Q6)/N6</f>
        <v>0</v>
      </c>
      <c r="U6" s="10">
        <f>(P6+Q6+R6)/N6</f>
        <v>0.66666666666666663</v>
      </c>
      <c r="V6" s="11">
        <f>S6/N6</f>
        <v>0.33333333333333331</v>
      </c>
      <c r="W6" s="63">
        <v>24</v>
      </c>
      <c r="X6" s="63"/>
      <c r="Y6" s="26">
        <v>1</v>
      </c>
      <c r="Z6" s="26">
        <v>3</v>
      </c>
      <c r="AA6" s="26">
        <v>10</v>
      </c>
      <c r="AB6" s="26">
        <v>10</v>
      </c>
      <c r="AC6" s="10">
        <f>(X6+Z6)/W6</f>
        <v>0.125</v>
      </c>
      <c r="AD6" s="10">
        <f>(X6+Z6+AA6)/W6</f>
        <v>0.54166666666666663</v>
      </c>
      <c r="AE6" s="11">
        <f>AB6/W6</f>
        <v>0.41666666666666669</v>
      </c>
      <c r="AF6" s="63">
        <v>33</v>
      </c>
      <c r="AG6" s="63"/>
      <c r="AH6" s="24">
        <v>2</v>
      </c>
      <c r="AI6" s="24">
        <v>6</v>
      </c>
      <c r="AJ6" s="24">
        <v>19</v>
      </c>
      <c r="AK6" s="24">
        <v>6</v>
      </c>
      <c r="AL6" s="10">
        <f>(AG6+AI6)/AF6</f>
        <v>0.18181818181818182</v>
      </c>
      <c r="AM6" s="10">
        <f>(AG6+AI6+AJ6)/AF6</f>
        <v>0.75757575757575757</v>
      </c>
      <c r="AN6" s="11">
        <f>AK6/AF6</f>
        <v>0.18181818181818182</v>
      </c>
    </row>
    <row r="7" spans="1:40" ht="18.75" x14ac:dyDescent="0.3">
      <c r="A7" s="61" t="s">
        <v>20</v>
      </c>
      <c r="B7" s="61"/>
      <c r="C7" s="62">
        <v>34</v>
      </c>
      <c r="D7" s="62"/>
      <c r="E7" s="63">
        <v>34</v>
      </c>
      <c r="F7" s="63"/>
      <c r="G7" s="27">
        <v>1</v>
      </c>
      <c r="H7" s="27">
        <v>14</v>
      </c>
      <c r="I7" s="27">
        <v>19</v>
      </c>
      <c r="J7" s="27">
        <v>1</v>
      </c>
      <c r="K7" s="10">
        <f t="shared" ref="K7:K10" si="0">(G7+H7)/E7</f>
        <v>0.44117647058823528</v>
      </c>
      <c r="L7" s="10">
        <f t="shared" ref="L7:L10" si="1">(G7+H7+I7)/E7</f>
        <v>1</v>
      </c>
      <c r="M7" s="11">
        <f t="shared" ref="M7:M10" si="2">J7/E7</f>
        <v>2.9411764705882353E-2</v>
      </c>
      <c r="N7" s="63">
        <v>25</v>
      </c>
      <c r="O7" s="63"/>
      <c r="P7" s="22">
        <v>0</v>
      </c>
      <c r="Q7" s="22">
        <v>1</v>
      </c>
      <c r="R7" s="22">
        <v>20</v>
      </c>
      <c r="S7" s="22">
        <v>4</v>
      </c>
      <c r="T7" s="10">
        <f t="shared" ref="T7:T10" si="3">(P7+Q7)/N7</f>
        <v>0.04</v>
      </c>
      <c r="U7" s="10">
        <f t="shared" ref="U7:U10" si="4">(P7+Q7+R7)/N7</f>
        <v>0.84</v>
      </c>
      <c r="V7" s="11">
        <f t="shared" ref="V7:V8" si="5">S7/N7</f>
        <v>0.16</v>
      </c>
      <c r="W7" s="63">
        <v>29</v>
      </c>
      <c r="X7" s="63"/>
      <c r="Y7" s="26">
        <v>1</v>
      </c>
      <c r="Z7" s="26">
        <v>2</v>
      </c>
      <c r="AA7" s="26">
        <v>16</v>
      </c>
      <c r="AB7" s="26">
        <v>10</v>
      </c>
      <c r="AC7" s="10">
        <f>(X7+Z7)/W7</f>
        <v>6.8965517241379309E-2</v>
      </c>
      <c r="AD7" s="10">
        <f>(X7+Z7+AA7)/W7</f>
        <v>0.62068965517241381</v>
      </c>
      <c r="AE7" s="11">
        <f>AB7/W7</f>
        <v>0.34482758620689657</v>
      </c>
      <c r="AF7" s="63">
        <v>33</v>
      </c>
      <c r="AG7" s="63"/>
      <c r="AH7" s="24">
        <v>1</v>
      </c>
      <c r="AI7" s="24">
        <v>8</v>
      </c>
      <c r="AJ7" s="24">
        <v>21</v>
      </c>
      <c r="AK7" s="24">
        <v>3</v>
      </c>
      <c r="AL7" s="10">
        <f t="shared" ref="AL7:AL10" si="6">(AG7+AI7)/AF7</f>
        <v>0.24242424242424243</v>
      </c>
      <c r="AM7" s="10">
        <f t="shared" ref="AM7:AM10" si="7">(AG7+AI7+AJ7)/AF7</f>
        <v>0.87878787878787878</v>
      </c>
      <c r="AN7" s="11">
        <f t="shared" ref="AN7:AN10" si="8">AK7/AF7</f>
        <v>9.0909090909090912E-2</v>
      </c>
    </row>
    <row r="8" spans="1:40" ht="18.75" x14ac:dyDescent="0.3">
      <c r="A8" s="57" t="s">
        <v>21</v>
      </c>
      <c r="B8" s="58"/>
      <c r="C8" s="62">
        <v>34</v>
      </c>
      <c r="D8" s="62"/>
      <c r="E8" s="59">
        <v>34</v>
      </c>
      <c r="F8" s="60"/>
      <c r="G8" s="27">
        <v>7</v>
      </c>
      <c r="H8" s="27">
        <v>10</v>
      </c>
      <c r="I8" s="27">
        <v>17</v>
      </c>
      <c r="J8" s="27">
        <v>0</v>
      </c>
      <c r="K8" s="10">
        <f t="shared" si="0"/>
        <v>0.5</v>
      </c>
      <c r="L8" s="10">
        <f t="shared" si="1"/>
        <v>1</v>
      </c>
      <c r="M8" s="11">
        <f t="shared" si="2"/>
        <v>0</v>
      </c>
      <c r="N8" s="63">
        <v>32</v>
      </c>
      <c r="O8" s="63"/>
      <c r="P8" s="22">
        <v>0</v>
      </c>
      <c r="Q8" s="22">
        <v>1</v>
      </c>
      <c r="R8" s="22">
        <v>21</v>
      </c>
      <c r="S8" s="22">
        <v>10</v>
      </c>
      <c r="T8" s="10">
        <f t="shared" si="3"/>
        <v>3.125E-2</v>
      </c>
      <c r="U8" s="10">
        <f t="shared" si="4"/>
        <v>0.6875</v>
      </c>
      <c r="V8" s="11">
        <f t="shared" si="5"/>
        <v>0.3125</v>
      </c>
      <c r="W8" s="59">
        <v>22</v>
      </c>
      <c r="X8" s="60"/>
      <c r="Y8" s="26">
        <v>3</v>
      </c>
      <c r="Z8" s="26">
        <v>4</v>
      </c>
      <c r="AA8" s="26">
        <v>9</v>
      </c>
      <c r="AB8" s="26">
        <v>6</v>
      </c>
      <c r="AC8" s="10">
        <f>(X8+Z8)/W8</f>
        <v>0.18181818181818182</v>
      </c>
      <c r="AD8" s="10">
        <f>(X8+Z8+AA8)/W8</f>
        <v>0.59090909090909094</v>
      </c>
      <c r="AE8" s="11">
        <f>AB8/W8</f>
        <v>0.27272727272727271</v>
      </c>
      <c r="AF8" s="59">
        <v>34</v>
      </c>
      <c r="AG8" s="60"/>
      <c r="AH8" s="24">
        <v>5</v>
      </c>
      <c r="AI8" s="24">
        <v>11</v>
      </c>
      <c r="AJ8" s="24">
        <v>16</v>
      </c>
      <c r="AK8" s="24">
        <v>2</v>
      </c>
      <c r="AL8" s="10">
        <f t="shared" si="6"/>
        <v>0.3235294117647059</v>
      </c>
      <c r="AM8" s="10">
        <f t="shared" si="7"/>
        <v>0.79411764705882348</v>
      </c>
      <c r="AN8" s="11">
        <f t="shared" si="8"/>
        <v>5.8823529411764705E-2</v>
      </c>
    </row>
    <row r="9" spans="1:40" ht="18.75" x14ac:dyDescent="0.3">
      <c r="A9" s="57" t="s">
        <v>22</v>
      </c>
      <c r="B9" s="58"/>
      <c r="C9" s="7">
        <v>35</v>
      </c>
      <c r="D9" s="7"/>
      <c r="E9" s="59">
        <v>35</v>
      </c>
      <c r="F9" s="60"/>
      <c r="G9" s="27">
        <v>4</v>
      </c>
      <c r="H9" s="27">
        <v>13</v>
      </c>
      <c r="I9" s="27">
        <v>18</v>
      </c>
      <c r="J9" s="27">
        <v>0</v>
      </c>
      <c r="K9" s="10">
        <f t="shared" si="0"/>
        <v>0.48571428571428571</v>
      </c>
      <c r="L9" s="10">
        <f t="shared" si="1"/>
        <v>1</v>
      </c>
      <c r="M9" s="11">
        <f t="shared" si="2"/>
        <v>0</v>
      </c>
      <c r="N9" s="63">
        <v>29</v>
      </c>
      <c r="O9" s="63"/>
      <c r="P9" s="22">
        <v>0</v>
      </c>
      <c r="Q9" s="22">
        <v>0</v>
      </c>
      <c r="R9" s="22">
        <v>21</v>
      </c>
      <c r="S9" s="22">
        <v>8</v>
      </c>
      <c r="T9" s="10">
        <f t="shared" si="3"/>
        <v>0</v>
      </c>
      <c r="U9" s="10">
        <f t="shared" si="4"/>
        <v>0.72413793103448276</v>
      </c>
      <c r="V9" s="11">
        <f t="shared" ref="V9:V10" si="9">S9/N9</f>
        <v>0.27586206896551724</v>
      </c>
      <c r="W9" s="63">
        <v>24</v>
      </c>
      <c r="X9" s="63"/>
      <c r="Y9" s="26">
        <v>1</v>
      </c>
      <c r="Z9" s="26">
        <v>7</v>
      </c>
      <c r="AA9" s="26">
        <v>5</v>
      </c>
      <c r="AB9" s="26">
        <v>11</v>
      </c>
      <c r="AC9" s="10">
        <f>(X9+Z9)/W9</f>
        <v>0.29166666666666669</v>
      </c>
      <c r="AD9" s="10">
        <f>(X9+Z9+AA9)/W9</f>
        <v>0.5</v>
      </c>
      <c r="AE9" s="11">
        <f>AB9/W9</f>
        <v>0.45833333333333331</v>
      </c>
      <c r="AF9" s="63">
        <v>35</v>
      </c>
      <c r="AG9" s="63"/>
      <c r="AH9" s="24">
        <v>4</v>
      </c>
      <c r="AI9" s="24">
        <v>8</v>
      </c>
      <c r="AJ9" s="24">
        <v>21</v>
      </c>
      <c r="AK9" s="24">
        <v>2</v>
      </c>
      <c r="AL9" s="10">
        <f t="shared" si="6"/>
        <v>0.22857142857142856</v>
      </c>
      <c r="AM9" s="10">
        <f t="shared" si="7"/>
        <v>0.82857142857142863</v>
      </c>
      <c r="AN9" s="11">
        <f t="shared" si="8"/>
        <v>5.7142857142857141E-2</v>
      </c>
    </row>
    <row r="10" spans="1:40" ht="18.75" x14ac:dyDescent="0.3">
      <c r="A10" s="61" t="s">
        <v>23</v>
      </c>
      <c r="B10" s="61"/>
      <c r="C10" s="62">
        <v>32</v>
      </c>
      <c r="D10" s="62"/>
      <c r="E10" s="59">
        <v>32</v>
      </c>
      <c r="F10" s="60"/>
      <c r="G10" s="27">
        <v>5</v>
      </c>
      <c r="H10" s="27">
        <v>12</v>
      </c>
      <c r="I10" s="27">
        <v>15</v>
      </c>
      <c r="J10" s="27">
        <v>0</v>
      </c>
      <c r="K10" s="10">
        <f t="shared" si="0"/>
        <v>0.53125</v>
      </c>
      <c r="L10" s="10">
        <f t="shared" si="1"/>
        <v>1</v>
      </c>
      <c r="M10" s="11">
        <f t="shared" si="2"/>
        <v>0</v>
      </c>
      <c r="N10" s="63">
        <v>27</v>
      </c>
      <c r="O10" s="63"/>
      <c r="P10" s="22">
        <v>0</v>
      </c>
      <c r="Q10" s="22">
        <v>0</v>
      </c>
      <c r="R10" s="22">
        <v>19</v>
      </c>
      <c r="S10" s="22">
        <v>8</v>
      </c>
      <c r="T10" s="10">
        <f t="shared" si="3"/>
        <v>0</v>
      </c>
      <c r="U10" s="10">
        <f t="shared" si="4"/>
        <v>0.70370370370370372</v>
      </c>
      <c r="V10" s="11">
        <f t="shared" si="9"/>
        <v>0.29629629629629628</v>
      </c>
      <c r="W10" s="63">
        <v>26</v>
      </c>
      <c r="X10" s="63"/>
      <c r="Y10" s="26">
        <v>0</v>
      </c>
      <c r="Z10" s="26">
        <v>3</v>
      </c>
      <c r="AA10" s="26">
        <v>14</v>
      </c>
      <c r="AB10" s="26">
        <v>9</v>
      </c>
      <c r="AC10" s="10">
        <f>(X10+Z10)/W10</f>
        <v>0.11538461538461539</v>
      </c>
      <c r="AD10" s="10">
        <f>(X10+Z10+AA10)/W10</f>
        <v>0.65384615384615385</v>
      </c>
      <c r="AE10" s="11">
        <f>AB10/W10</f>
        <v>0.34615384615384615</v>
      </c>
      <c r="AF10" s="63">
        <v>32</v>
      </c>
      <c r="AG10" s="63"/>
      <c r="AH10" s="24">
        <v>3</v>
      </c>
      <c r="AI10" s="24">
        <v>10</v>
      </c>
      <c r="AJ10" s="24">
        <v>19</v>
      </c>
      <c r="AK10" s="24">
        <v>0</v>
      </c>
      <c r="AL10" s="10">
        <f t="shared" si="6"/>
        <v>0.3125</v>
      </c>
      <c r="AM10" s="10">
        <f t="shared" si="7"/>
        <v>0.90625</v>
      </c>
      <c r="AN10" s="11">
        <f t="shared" si="8"/>
        <v>0</v>
      </c>
    </row>
    <row r="11" spans="1:40" ht="18.75" x14ac:dyDescent="0.25">
      <c r="U11" s="28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</row>
    <row r="12" spans="1:40" x14ac:dyDescent="0.25"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</row>
    <row r="13" spans="1:40" x14ac:dyDescent="0.25">
      <c r="E13" s="36"/>
      <c r="F13" s="36"/>
      <c r="G13" s="36"/>
      <c r="H13" s="36"/>
    </row>
    <row r="14" spans="1:40" x14ac:dyDescent="0.25">
      <c r="C14" s="30" t="str">
        <f>A6</f>
        <v>9а</v>
      </c>
      <c r="D14" s="31"/>
      <c r="E14" s="32">
        <f>K6</f>
        <v>0.5</v>
      </c>
      <c r="F14" s="33">
        <f>T6</f>
        <v>0</v>
      </c>
      <c r="G14" s="34">
        <f>AC6</f>
        <v>0.125</v>
      </c>
      <c r="H14" s="35">
        <f>AL6</f>
        <v>0.18181818181818182</v>
      </c>
    </row>
    <row r="15" spans="1:40" x14ac:dyDescent="0.25">
      <c r="C15" s="30" t="str">
        <f>A7</f>
        <v>9б</v>
      </c>
      <c r="D15" s="31"/>
      <c r="E15" s="32">
        <f>K7</f>
        <v>0.44117647058823528</v>
      </c>
      <c r="F15" s="33">
        <f>T7</f>
        <v>0.04</v>
      </c>
      <c r="G15" s="34">
        <f>AC7</f>
        <v>6.8965517241379309E-2</v>
      </c>
      <c r="H15" s="35">
        <f>AL7</f>
        <v>0.24242424242424243</v>
      </c>
    </row>
    <row r="16" spans="1:40" x14ac:dyDescent="0.25">
      <c r="C16" s="30" t="str">
        <f>A8</f>
        <v>9в</v>
      </c>
      <c r="D16" s="31"/>
      <c r="E16" s="32">
        <f>K8</f>
        <v>0.5</v>
      </c>
      <c r="F16" s="33">
        <f>T8</f>
        <v>3.125E-2</v>
      </c>
      <c r="G16" s="34">
        <f>AC8</f>
        <v>0.18181818181818182</v>
      </c>
      <c r="H16" s="35">
        <f>AL8</f>
        <v>0.3235294117647059</v>
      </c>
    </row>
    <row r="17" spans="3:18" x14ac:dyDescent="0.25">
      <c r="C17" s="30" t="str">
        <f>A9</f>
        <v>9г</v>
      </c>
      <c r="D17" s="31"/>
      <c r="E17" s="32">
        <f>K9</f>
        <v>0.48571428571428571</v>
      </c>
      <c r="F17" s="33">
        <f>T9</f>
        <v>0</v>
      </c>
      <c r="G17" s="34">
        <f>AC9</f>
        <v>0.29166666666666669</v>
      </c>
      <c r="H17" s="35">
        <f>AL9</f>
        <v>0.22857142857142856</v>
      </c>
    </row>
    <row r="18" spans="3:18" x14ac:dyDescent="0.25">
      <c r="C18" s="30" t="str">
        <f>A10</f>
        <v>9д</v>
      </c>
      <c r="D18" s="31"/>
      <c r="E18" s="32">
        <f>K10</f>
        <v>0.53125</v>
      </c>
      <c r="F18" s="33">
        <f>T10</f>
        <v>0</v>
      </c>
      <c r="G18" s="34">
        <f>AC10</f>
        <v>0.11538461538461539</v>
      </c>
      <c r="H18" s="35">
        <f>AL10</f>
        <v>0.3125</v>
      </c>
    </row>
    <row r="19" spans="3:18" x14ac:dyDescent="0.25">
      <c r="E19" t="s">
        <v>18</v>
      </c>
    </row>
    <row r="24" spans="3:18" ht="23.25" x14ac:dyDescent="0.35">
      <c r="R24" s="29"/>
    </row>
    <row r="26" spans="3:18" x14ac:dyDescent="0.25">
      <c r="C26" s="30" t="str">
        <f>A6</f>
        <v>9а</v>
      </c>
      <c r="D26" s="31"/>
      <c r="E26" s="32">
        <f>L6</f>
        <v>1</v>
      </c>
      <c r="F26" s="38">
        <f>U6</f>
        <v>0.66666666666666663</v>
      </c>
      <c r="G26" s="34">
        <f>AD6</f>
        <v>0.54166666666666663</v>
      </c>
      <c r="H26" s="35">
        <f>AM6</f>
        <v>0.75757575757575757</v>
      </c>
    </row>
    <row r="27" spans="3:18" x14ac:dyDescent="0.25">
      <c r="C27" s="30" t="str">
        <f>A7</f>
        <v>9б</v>
      </c>
      <c r="D27" s="31"/>
      <c r="E27" s="32">
        <f>L7</f>
        <v>1</v>
      </c>
      <c r="F27" s="38">
        <f>U7</f>
        <v>0.84</v>
      </c>
      <c r="G27" s="34">
        <f>AD7</f>
        <v>0.62068965517241381</v>
      </c>
      <c r="H27" s="35">
        <f>AM7</f>
        <v>0.87878787878787878</v>
      </c>
    </row>
    <row r="28" spans="3:18" x14ac:dyDescent="0.25">
      <c r="C28" s="30" t="str">
        <f>A8</f>
        <v>9в</v>
      </c>
      <c r="D28" s="31"/>
      <c r="E28" s="32">
        <f>L8</f>
        <v>1</v>
      </c>
      <c r="F28" s="38">
        <f>U8</f>
        <v>0.6875</v>
      </c>
      <c r="G28" s="34">
        <f>AD8</f>
        <v>0.59090909090909094</v>
      </c>
      <c r="H28" s="35">
        <f>AM8</f>
        <v>0.79411764705882348</v>
      </c>
    </row>
    <row r="29" spans="3:18" x14ac:dyDescent="0.25">
      <c r="C29" s="30" t="str">
        <f>A9</f>
        <v>9г</v>
      </c>
      <c r="D29" s="31"/>
      <c r="E29" s="32">
        <f>L9</f>
        <v>1</v>
      </c>
      <c r="F29" s="38">
        <f>U9</f>
        <v>0.72413793103448276</v>
      </c>
      <c r="G29" s="34">
        <f>AD9</f>
        <v>0.5</v>
      </c>
      <c r="H29" s="35">
        <f>AM9</f>
        <v>0.82857142857142863</v>
      </c>
    </row>
    <row r="30" spans="3:18" x14ac:dyDescent="0.25">
      <c r="C30" s="30" t="str">
        <f>A10</f>
        <v>9д</v>
      </c>
      <c r="D30" s="31"/>
      <c r="E30" s="32">
        <f>L10</f>
        <v>1</v>
      </c>
      <c r="F30" s="38">
        <f>U10</f>
        <v>0.70370370370370372</v>
      </c>
      <c r="G30" s="34">
        <f>AD10</f>
        <v>0.65384615384615385</v>
      </c>
      <c r="H30" s="35">
        <f>AM10</f>
        <v>0.90625</v>
      </c>
    </row>
    <row r="37" spans="3:8" x14ac:dyDescent="0.25">
      <c r="C37" s="37" t="str">
        <f>C26</f>
        <v>9а</v>
      </c>
      <c r="D37" s="31"/>
      <c r="E37" s="32">
        <f>M6</f>
        <v>0</v>
      </c>
      <c r="F37" s="38">
        <f>V6</f>
        <v>0.33333333333333331</v>
      </c>
      <c r="G37" s="34">
        <f>AE6</f>
        <v>0.41666666666666669</v>
      </c>
      <c r="H37" s="35">
        <f>AN6</f>
        <v>0.18181818181818182</v>
      </c>
    </row>
    <row r="38" spans="3:8" x14ac:dyDescent="0.25">
      <c r="C38" s="37" t="str">
        <f>C27</f>
        <v>9б</v>
      </c>
      <c r="D38" s="31"/>
      <c r="E38" s="32">
        <f>M7</f>
        <v>2.9411764705882353E-2</v>
      </c>
      <c r="F38" s="38">
        <f>V7</f>
        <v>0.16</v>
      </c>
      <c r="G38" s="34">
        <f>AE7</f>
        <v>0.34482758620689657</v>
      </c>
      <c r="H38" s="35">
        <f>AN7</f>
        <v>9.0909090909090912E-2</v>
      </c>
    </row>
    <row r="39" spans="3:8" x14ac:dyDescent="0.25">
      <c r="C39" s="37" t="str">
        <f>C28</f>
        <v>9в</v>
      </c>
      <c r="D39" s="31"/>
      <c r="E39" s="32">
        <f>M8</f>
        <v>0</v>
      </c>
      <c r="F39" s="38">
        <f>V8</f>
        <v>0.3125</v>
      </c>
      <c r="G39" s="34">
        <f>AE8</f>
        <v>0.27272727272727271</v>
      </c>
      <c r="H39" s="35">
        <f>AN8</f>
        <v>5.8823529411764705E-2</v>
      </c>
    </row>
    <row r="40" spans="3:8" x14ac:dyDescent="0.25">
      <c r="C40" s="37" t="str">
        <f>C29</f>
        <v>9г</v>
      </c>
      <c r="D40" s="31"/>
      <c r="E40" s="32">
        <f>M9</f>
        <v>0</v>
      </c>
      <c r="F40" s="38">
        <f>V9</f>
        <v>0.27586206896551724</v>
      </c>
      <c r="G40" s="34">
        <f>AE9</f>
        <v>0.45833333333333331</v>
      </c>
      <c r="H40" s="35">
        <f>AN9</f>
        <v>5.7142857142857141E-2</v>
      </c>
    </row>
    <row r="41" spans="3:8" x14ac:dyDescent="0.25">
      <c r="C41" s="37" t="str">
        <f>C30</f>
        <v>9д</v>
      </c>
      <c r="D41" s="31"/>
      <c r="E41" s="32">
        <f>M10</f>
        <v>0</v>
      </c>
      <c r="F41" s="38">
        <f>V10</f>
        <v>0.29629629629629628</v>
      </c>
      <c r="G41" s="34">
        <f>AE10</f>
        <v>0.34615384615384615</v>
      </c>
      <c r="H41" s="35">
        <f>AN10</f>
        <v>0</v>
      </c>
    </row>
  </sheetData>
  <mergeCells count="42">
    <mergeCell ref="AF4:AN4"/>
    <mergeCell ref="W10:X10"/>
    <mergeCell ref="W9:X9"/>
    <mergeCell ref="AF5:AG5"/>
    <mergeCell ref="AF6:AG6"/>
    <mergeCell ref="AF7:AG7"/>
    <mergeCell ref="AF8:AG8"/>
    <mergeCell ref="AF9:AG9"/>
    <mergeCell ref="AF10:AG10"/>
    <mergeCell ref="W6:X6"/>
    <mergeCell ref="W7:X7"/>
    <mergeCell ref="W8:X8"/>
    <mergeCell ref="N10:O10"/>
    <mergeCell ref="N6:O6"/>
    <mergeCell ref="N7:O7"/>
    <mergeCell ref="N8:O8"/>
    <mergeCell ref="N9:O9"/>
    <mergeCell ref="A6:B6"/>
    <mergeCell ref="A7:B7"/>
    <mergeCell ref="C7:D7"/>
    <mergeCell ref="E7:F7"/>
    <mergeCell ref="A8:B8"/>
    <mergeCell ref="C8:D8"/>
    <mergeCell ref="E8:F8"/>
    <mergeCell ref="C6:D6"/>
    <mergeCell ref="E6:F6"/>
    <mergeCell ref="A9:B9"/>
    <mergeCell ref="E9:F9"/>
    <mergeCell ref="A10:B10"/>
    <mergeCell ref="C10:D10"/>
    <mergeCell ref="E10:F10"/>
    <mergeCell ref="A2:AB2"/>
    <mergeCell ref="D3:G3"/>
    <mergeCell ref="H3:J3"/>
    <mergeCell ref="A5:B5"/>
    <mergeCell ref="C5:D5"/>
    <mergeCell ref="E5:F5"/>
    <mergeCell ref="D4:M4"/>
    <mergeCell ref="N4:V4"/>
    <mergeCell ref="W4:AE4"/>
    <mergeCell ref="N5:O5"/>
    <mergeCell ref="W5:X5"/>
  </mergeCells>
  <conditionalFormatting sqref="L6:L10 U11">
    <cfRule type="cellIs" dxfId="7" priority="21" operator="lessThan">
      <formula>0.5</formula>
    </cfRule>
  </conditionalFormatting>
  <conditionalFormatting sqref="AM6:AM10">
    <cfRule type="cellIs" dxfId="6" priority="10" operator="lessThan">
      <formula>0.5</formula>
    </cfRule>
  </conditionalFormatting>
  <conditionalFormatting sqref="U6:U10">
    <cfRule type="cellIs" dxfId="5" priority="12" operator="lessThan">
      <formula>0.5</formula>
    </cfRule>
  </conditionalFormatting>
  <conditionalFormatting sqref="AD6">
    <cfRule type="cellIs" dxfId="4" priority="5" operator="lessThan">
      <formula>0.5</formula>
    </cfRule>
  </conditionalFormatting>
  <conditionalFormatting sqref="AD7">
    <cfRule type="cellIs" dxfId="3" priority="4" operator="lessThan">
      <formula>0.5</formula>
    </cfRule>
  </conditionalFormatting>
  <conditionalFormatting sqref="AD8">
    <cfRule type="cellIs" dxfId="2" priority="3" operator="lessThan">
      <formula>0.5</formula>
    </cfRule>
  </conditionalFormatting>
  <conditionalFormatting sqref="AD9">
    <cfRule type="cellIs" dxfId="1" priority="2" operator="lessThan">
      <formula>0.5</formula>
    </cfRule>
  </conditionalFormatting>
  <conditionalFormatting sqref="AD10">
    <cfRule type="cellIs" dxfId="0" priority="1" operator="lessThan">
      <formula>0.5</formula>
    </cfRule>
  </conditionalFormatting>
  <pageMargins left="0.7" right="0.7" top="0.75" bottom="0.75" header="0.3" footer="0.3"/>
  <pageSetup paperSize="9" scale="48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Анализ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ноут</dc:creator>
  <cp:lastModifiedBy>Близняк Ольга Михайловна</cp:lastModifiedBy>
  <cp:lastPrinted>2021-01-19T17:34:53Z</cp:lastPrinted>
  <dcterms:created xsi:type="dcterms:W3CDTF">2020-11-25T18:48:25Z</dcterms:created>
  <dcterms:modified xsi:type="dcterms:W3CDTF">2021-01-19T17:34:59Z</dcterms:modified>
</cp:coreProperties>
</file>